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AA.AD.EPA.GOV\ORD\CIN\USERS\MAIN\Q-Z\TSPETH\Net MyDocuments\1Papers\2018 Nitrate Small System Paper\"/>
    </mc:Choice>
  </mc:AlternateContent>
  <xr:revisionPtr revIDLastSave="0" documentId="14_{B3C475AC-B043-4A99-857C-AA3F19BE9404}" xr6:coauthVersionLast="36" xr6:coauthVersionMax="36" xr10:uidLastSave="{00000000-0000-0000-0000-000000000000}"/>
  <bookViews>
    <workbookView xWindow="0" yWindow="0" windowWidth="19200" windowHeight="6350" activeTab="6" xr2:uid="{00000000-000D-0000-FFFF-FFFF00000000}"/>
  </bookViews>
  <sheets>
    <sheet name="Sheet1" sheetId="6" r:id="rId1"/>
    <sheet name="Both Scenarios $ per kgal" sheetId="7" state="hidden" r:id="rId2"/>
    <sheet name="Both Scenarios" sheetId="3" state="hidden" r:id="rId3"/>
    <sheet name="Figure 1. Low Nitrate 7%" sheetId="4" state="hidden" r:id="rId4"/>
    <sheet name="Figure 3. Hi NO3 FL v FX 3%" sheetId="5" r:id="rId5"/>
    <sheet name="Sheet2" sheetId="8" r:id="rId6"/>
    <sheet name="Data" sheetId="1" r:id="rId7"/>
  </sheets>
  <definedNames>
    <definedName name="comp_level">Data!$C$2</definedName>
    <definedName name="Discount_Rate">Data!$C$1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53" i="1" l="1"/>
  <c r="G53" i="1" s="1"/>
  <c r="M53" i="1" s="1"/>
  <c r="AB53" i="1"/>
  <c r="AA53" i="1"/>
  <c r="AC52" i="1"/>
  <c r="G52" i="1" s="1"/>
  <c r="M52" i="1" s="1"/>
  <c r="AB52" i="1"/>
  <c r="AA52" i="1"/>
  <c r="AC51" i="1"/>
  <c r="G51" i="1" s="1"/>
  <c r="M51" i="1" s="1"/>
  <c r="AB51" i="1"/>
  <c r="AA51" i="1"/>
  <c r="AC50" i="1"/>
  <c r="G50" i="1" s="1"/>
  <c r="M50" i="1" s="1"/>
  <c r="AB50" i="1"/>
  <c r="AA50" i="1"/>
  <c r="AC49" i="1"/>
  <c r="G49" i="1" s="1"/>
  <c r="M49" i="1" s="1"/>
  <c r="AB49" i="1"/>
  <c r="AA49" i="1"/>
  <c r="AC48" i="1"/>
  <c r="G48" i="1" s="1"/>
  <c r="M48" i="1" s="1"/>
  <c r="AB48" i="1"/>
  <c r="AA48" i="1"/>
  <c r="AC47" i="1"/>
  <c r="G47" i="1" s="1"/>
  <c r="M47" i="1" s="1"/>
  <c r="AB47" i="1"/>
  <c r="AA47" i="1"/>
  <c r="AC46" i="1"/>
  <c r="G46" i="1" s="1"/>
  <c r="M46" i="1" s="1"/>
  <c r="AB46" i="1"/>
  <c r="AA46" i="1"/>
  <c r="AC45" i="1"/>
  <c r="G45" i="1" s="1"/>
  <c r="M45" i="1" s="1"/>
  <c r="AB45" i="1"/>
  <c r="AA45" i="1"/>
  <c r="AC44" i="1"/>
  <c r="G44" i="1" s="1"/>
  <c r="M44" i="1" s="1"/>
  <c r="AB44" i="1"/>
  <c r="AA44" i="1"/>
  <c r="AC43" i="1"/>
  <c r="G43" i="1" s="1"/>
  <c r="M43" i="1" s="1"/>
  <c r="AB43" i="1"/>
  <c r="AA43" i="1"/>
  <c r="AC42" i="1"/>
  <c r="G42" i="1" s="1"/>
  <c r="M42" i="1" s="1"/>
  <c r="AB42" i="1"/>
  <c r="AA42" i="1"/>
  <c r="AC41" i="1"/>
  <c r="G41" i="1" s="1"/>
  <c r="M41" i="1" s="1"/>
  <c r="AB41" i="1"/>
  <c r="AA41" i="1"/>
  <c r="AC40" i="1"/>
  <c r="G40" i="1" s="1"/>
  <c r="M40" i="1" s="1"/>
  <c r="AB40" i="1"/>
  <c r="AA40" i="1"/>
  <c r="AC39" i="1"/>
  <c r="G39" i="1" s="1"/>
  <c r="M39" i="1" s="1"/>
  <c r="AB39" i="1"/>
  <c r="AA39" i="1"/>
  <c r="AC38" i="1"/>
  <c r="G38" i="1" s="1"/>
  <c r="M38" i="1" s="1"/>
  <c r="AB38" i="1"/>
  <c r="AA38" i="1"/>
  <c r="AC37" i="1"/>
  <c r="G37" i="1" s="1"/>
  <c r="M37" i="1" s="1"/>
  <c r="AB37" i="1"/>
  <c r="AA37" i="1"/>
  <c r="AC36" i="1"/>
  <c r="G36" i="1" s="1"/>
  <c r="M36" i="1" s="1"/>
  <c r="AB36" i="1"/>
  <c r="AA36" i="1"/>
  <c r="AC35" i="1"/>
  <c r="G35" i="1" s="1"/>
  <c r="M35" i="1" s="1"/>
  <c r="AB35" i="1"/>
  <c r="AA35" i="1"/>
  <c r="AC34" i="1"/>
  <c r="G34" i="1" s="1"/>
  <c r="M34" i="1" s="1"/>
  <c r="AB34" i="1"/>
  <c r="AA34" i="1"/>
  <c r="AC33" i="1"/>
  <c r="G33" i="1" s="1"/>
  <c r="M33" i="1" s="1"/>
  <c r="AB33" i="1"/>
  <c r="AA33" i="1"/>
  <c r="AC32" i="1"/>
  <c r="G32" i="1" s="1"/>
  <c r="M32" i="1" s="1"/>
  <c r="AB32" i="1"/>
  <c r="AA32" i="1"/>
  <c r="AC31" i="1"/>
  <c r="G31" i="1" s="1"/>
  <c r="M31" i="1" s="1"/>
  <c r="AB31" i="1"/>
  <c r="AA31" i="1"/>
  <c r="AC30" i="1"/>
  <c r="G30" i="1" s="1"/>
  <c r="M30" i="1" s="1"/>
  <c r="AB30" i="1"/>
  <c r="AA30" i="1"/>
  <c r="AC29" i="1"/>
  <c r="G29" i="1" s="1"/>
  <c r="M29" i="1" s="1"/>
  <c r="AB29" i="1"/>
  <c r="AA29" i="1"/>
  <c r="AC28" i="1"/>
  <c r="G28" i="1" s="1"/>
  <c r="M28" i="1" s="1"/>
  <c r="AB28" i="1"/>
  <c r="AA28" i="1"/>
  <c r="AC27" i="1"/>
  <c r="G27" i="1" s="1"/>
  <c r="M27" i="1" s="1"/>
  <c r="AB27" i="1"/>
  <c r="AA27" i="1"/>
  <c r="AC26" i="1"/>
  <c r="G26" i="1" s="1"/>
  <c r="M26" i="1" s="1"/>
  <c r="AB26" i="1"/>
  <c r="AA26" i="1"/>
  <c r="AC25" i="1"/>
  <c r="G25" i="1" s="1"/>
  <c r="M25" i="1" s="1"/>
  <c r="AB25" i="1"/>
  <c r="AA25" i="1"/>
  <c r="AC24" i="1"/>
  <c r="G24" i="1" s="1"/>
  <c r="M24" i="1" s="1"/>
  <c r="AB24" i="1"/>
  <c r="AA24" i="1"/>
  <c r="AC23" i="1"/>
  <c r="G23" i="1" s="1"/>
  <c r="M23" i="1" s="1"/>
  <c r="AB23" i="1"/>
  <c r="AA23" i="1"/>
  <c r="AC22" i="1"/>
  <c r="G22" i="1" s="1"/>
  <c r="M22" i="1" s="1"/>
  <c r="AB22" i="1"/>
  <c r="AA22" i="1"/>
  <c r="AC21" i="1"/>
  <c r="G21" i="1" s="1"/>
  <c r="M21" i="1" s="1"/>
  <c r="AB21" i="1"/>
  <c r="AA21" i="1"/>
  <c r="AC20" i="1"/>
  <c r="G20" i="1" s="1"/>
  <c r="M20" i="1" s="1"/>
  <c r="AB20" i="1"/>
  <c r="AA20" i="1"/>
  <c r="AC19" i="1"/>
  <c r="G19" i="1" s="1"/>
  <c r="M19" i="1" s="1"/>
  <c r="AB19" i="1"/>
  <c r="AA19" i="1"/>
  <c r="AC18" i="1"/>
  <c r="G18" i="1" s="1"/>
  <c r="M18" i="1" s="1"/>
  <c r="AB18" i="1"/>
  <c r="AA18" i="1"/>
  <c r="AC17" i="1"/>
  <c r="G17" i="1" s="1"/>
  <c r="M17" i="1" s="1"/>
  <c r="AB17" i="1"/>
  <c r="AA17" i="1"/>
  <c r="AC16" i="1"/>
  <c r="G16" i="1" s="1"/>
  <c r="M16" i="1" s="1"/>
  <c r="AB16" i="1"/>
  <c r="AA16" i="1"/>
  <c r="AC15" i="1"/>
  <c r="G15" i="1" s="1"/>
  <c r="M15" i="1" s="1"/>
  <c r="AB15" i="1"/>
  <c r="AA15" i="1"/>
  <c r="AC14" i="1"/>
  <c r="G14" i="1" s="1"/>
  <c r="M14" i="1" s="1"/>
  <c r="AB14" i="1"/>
  <c r="AA14" i="1"/>
  <c r="AC13" i="1"/>
  <c r="G13" i="1" s="1"/>
  <c r="M13" i="1" s="1"/>
  <c r="AB13" i="1"/>
  <c r="AA13" i="1"/>
  <c r="AC12" i="1"/>
  <c r="G12" i="1" s="1"/>
  <c r="M12" i="1" s="1"/>
  <c r="AB12" i="1"/>
  <c r="AA12" i="1"/>
  <c r="AC11" i="1"/>
  <c r="G11" i="1" s="1"/>
  <c r="M11" i="1" s="1"/>
  <c r="AB11" i="1"/>
  <c r="AA11" i="1"/>
  <c r="AC10" i="1"/>
  <c r="G10" i="1" s="1"/>
  <c r="M10" i="1" s="1"/>
  <c r="AB10" i="1"/>
  <c r="AA10" i="1"/>
  <c r="AC9" i="1"/>
  <c r="G9" i="1" s="1"/>
  <c r="M9" i="1" s="1"/>
  <c r="AB9" i="1"/>
  <c r="AA9" i="1"/>
  <c r="AC8" i="1"/>
  <c r="G8" i="1" s="1"/>
  <c r="M8" i="1" s="1"/>
  <c r="AB8" i="1"/>
  <c r="AA8" i="1"/>
  <c r="AC7" i="1"/>
  <c r="G7" i="1" s="1"/>
  <c r="M7" i="1" s="1"/>
  <c r="AB7" i="1"/>
  <c r="AA7" i="1"/>
  <c r="AC6" i="1"/>
  <c r="G6" i="1" s="1"/>
  <c r="M6" i="1" s="1"/>
  <c r="AB6" i="1"/>
  <c r="AA6" i="1"/>
  <c r="AC5" i="1"/>
  <c r="G5" i="1" s="1"/>
  <c r="M5" i="1" s="1"/>
  <c r="AB5" i="1"/>
  <c r="AA5" i="1"/>
  <c r="Z53" i="1" l="1"/>
  <c r="Y53" i="1"/>
  <c r="X53" i="1"/>
  <c r="W53" i="1"/>
  <c r="V53" i="1"/>
  <c r="U53" i="1"/>
  <c r="T53" i="1"/>
  <c r="S53" i="1"/>
  <c r="R53" i="1"/>
  <c r="Q53" i="1"/>
  <c r="P53" i="1"/>
  <c r="O53" i="1"/>
  <c r="Z52" i="1"/>
  <c r="Y52" i="1"/>
  <c r="X52" i="1"/>
  <c r="W52" i="1"/>
  <c r="V52" i="1"/>
  <c r="U52" i="1"/>
  <c r="T52" i="1"/>
  <c r="S52" i="1"/>
  <c r="R52" i="1"/>
  <c r="Q52" i="1"/>
  <c r="P52" i="1"/>
  <c r="O52" i="1"/>
  <c r="Z51" i="1"/>
  <c r="Y51" i="1"/>
  <c r="X51" i="1"/>
  <c r="W51" i="1"/>
  <c r="V51" i="1"/>
  <c r="U51" i="1"/>
  <c r="T51" i="1"/>
  <c r="S51" i="1"/>
  <c r="R51" i="1"/>
  <c r="Q51" i="1"/>
  <c r="P51" i="1"/>
  <c r="O51" i="1"/>
  <c r="Z50" i="1"/>
  <c r="Y50" i="1"/>
  <c r="X50" i="1"/>
  <c r="W50" i="1"/>
  <c r="V50" i="1"/>
  <c r="U50" i="1"/>
  <c r="T50" i="1"/>
  <c r="S50" i="1"/>
  <c r="R50" i="1"/>
  <c r="Q50" i="1"/>
  <c r="P50" i="1"/>
  <c r="O50" i="1"/>
  <c r="Z49" i="1"/>
  <c r="Y49" i="1"/>
  <c r="X49" i="1"/>
  <c r="W49" i="1"/>
  <c r="V49" i="1"/>
  <c r="U49" i="1"/>
  <c r="T49" i="1"/>
  <c r="S49" i="1"/>
  <c r="R49" i="1"/>
  <c r="Q49" i="1"/>
  <c r="P49" i="1"/>
  <c r="O49" i="1"/>
  <c r="Z48" i="1"/>
  <c r="Y48" i="1"/>
  <c r="X48" i="1"/>
  <c r="W48" i="1"/>
  <c r="V48" i="1"/>
  <c r="U48" i="1"/>
  <c r="T48" i="1"/>
  <c r="S48" i="1"/>
  <c r="R48" i="1"/>
  <c r="Q48" i="1"/>
  <c r="P48" i="1"/>
  <c r="O48" i="1"/>
  <c r="Z47" i="1"/>
  <c r="Y47" i="1"/>
  <c r="X47" i="1"/>
  <c r="W47" i="1"/>
  <c r="V47" i="1"/>
  <c r="U47" i="1"/>
  <c r="T47" i="1"/>
  <c r="S47" i="1"/>
  <c r="R47" i="1"/>
  <c r="Q47" i="1"/>
  <c r="P47" i="1"/>
  <c r="O47" i="1"/>
  <c r="Z46" i="1"/>
  <c r="Y46" i="1"/>
  <c r="X46" i="1"/>
  <c r="W46" i="1"/>
  <c r="V46" i="1"/>
  <c r="U46" i="1"/>
  <c r="T46" i="1"/>
  <c r="S46" i="1"/>
  <c r="R46" i="1"/>
  <c r="Q46" i="1"/>
  <c r="P46" i="1"/>
  <c r="O46" i="1"/>
  <c r="Z45" i="1"/>
  <c r="Y45" i="1"/>
  <c r="X45" i="1"/>
  <c r="W45" i="1"/>
  <c r="V45" i="1"/>
  <c r="U45" i="1"/>
  <c r="T45" i="1"/>
  <c r="S45" i="1"/>
  <c r="R45" i="1"/>
  <c r="Q45" i="1"/>
  <c r="P45" i="1"/>
  <c r="O45" i="1"/>
  <c r="Z44" i="1"/>
  <c r="Y44" i="1"/>
  <c r="X44" i="1"/>
  <c r="W44" i="1"/>
  <c r="V44" i="1"/>
  <c r="U44" i="1"/>
  <c r="T44" i="1"/>
  <c r="S44" i="1"/>
  <c r="R44" i="1"/>
  <c r="Q44" i="1"/>
  <c r="P44" i="1"/>
  <c r="O44" i="1"/>
  <c r="Z43" i="1"/>
  <c r="Y43" i="1"/>
  <c r="X43" i="1"/>
  <c r="W43" i="1"/>
  <c r="V43" i="1"/>
  <c r="U43" i="1"/>
  <c r="T43" i="1"/>
  <c r="S43" i="1"/>
  <c r="R43" i="1"/>
  <c r="Q43" i="1"/>
  <c r="P43" i="1"/>
  <c r="O43" i="1"/>
  <c r="Z42" i="1"/>
  <c r="Y42" i="1"/>
  <c r="X42" i="1"/>
  <c r="W42" i="1"/>
  <c r="V42" i="1"/>
  <c r="U42" i="1"/>
  <c r="T42" i="1"/>
  <c r="S42" i="1"/>
  <c r="R42" i="1"/>
  <c r="Q42" i="1"/>
  <c r="P42" i="1"/>
  <c r="O42" i="1"/>
  <c r="Z41" i="1"/>
  <c r="Y41" i="1"/>
  <c r="X41" i="1"/>
  <c r="W41" i="1"/>
  <c r="V41" i="1"/>
  <c r="U41" i="1"/>
  <c r="T41" i="1"/>
  <c r="S41" i="1"/>
  <c r="R41" i="1"/>
  <c r="Q41" i="1"/>
  <c r="P41" i="1"/>
  <c r="O41" i="1"/>
  <c r="Z40" i="1"/>
  <c r="Y40" i="1"/>
  <c r="X40" i="1"/>
  <c r="W40" i="1"/>
  <c r="V40" i="1"/>
  <c r="U40" i="1"/>
  <c r="T40" i="1"/>
  <c r="S40" i="1"/>
  <c r="R40" i="1"/>
  <c r="Q40" i="1"/>
  <c r="P40" i="1"/>
  <c r="O40" i="1"/>
  <c r="Z39" i="1"/>
  <c r="Y39" i="1"/>
  <c r="X39" i="1"/>
  <c r="W39" i="1"/>
  <c r="V39" i="1"/>
  <c r="U39" i="1"/>
  <c r="T39" i="1"/>
  <c r="S39" i="1"/>
  <c r="R39" i="1"/>
  <c r="Q39" i="1"/>
  <c r="P39" i="1"/>
  <c r="O39" i="1"/>
  <c r="Z38" i="1"/>
  <c r="Y38" i="1"/>
  <c r="X38" i="1"/>
  <c r="W38" i="1"/>
  <c r="V38" i="1"/>
  <c r="U38" i="1"/>
  <c r="T38" i="1"/>
  <c r="S38" i="1"/>
  <c r="R38" i="1"/>
  <c r="Q38" i="1"/>
  <c r="P38" i="1"/>
  <c r="O38" i="1"/>
  <c r="Z37" i="1"/>
  <c r="Y37" i="1"/>
  <c r="X37" i="1"/>
  <c r="W37" i="1"/>
  <c r="V37" i="1"/>
  <c r="U37" i="1"/>
  <c r="T37" i="1"/>
  <c r="S37" i="1"/>
  <c r="R37" i="1"/>
  <c r="Q37" i="1"/>
  <c r="P37" i="1"/>
  <c r="O37" i="1"/>
  <c r="Z36" i="1"/>
  <c r="Y36" i="1"/>
  <c r="X36" i="1"/>
  <c r="W36" i="1"/>
  <c r="V36" i="1"/>
  <c r="U36" i="1"/>
  <c r="T36" i="1"/>
  <c r="S36" i="1"/>
  <c r="R36" i="1"/>
  <c r="Q36" i="1"/>
  <c r="P36" i="1"/>
  <c r="O36" i="1"/>
  <c r="Z35" i="1"/>
  <c r="Y35" i="1"/>
  <c r="X35" i="1"/>
  <c r="W35" i="1"/>
  <c r="V35" i="1"/>
  <c r="U35" i="1"/>
  <c r="T35" i="1"/>
  <c r="S35" i="1"/>
  <c r="R35" i="1"/>
  <c r="Q35" i="1"/>
  <c r="P35" i="1"/>
  <c r="O35" i="1"/>
  <c r="Z34" i="1"/>
  <c r="Y34" i="1"/>
  <c r="X34" i="1"/>
  <c r="W34" i="1"/>
  <c r="V34" i="1"/>
  <c r="U34" i="1"/>
  <c r="T34" i="1"/>
  <c r="S34" i="1"/>
  <c r="R34" i="1"/>
  <c r="Q34" i="1"/>
  <c r="P34" i="1"/>
  <c r="O34" i="1"/>
  <c r="Z33" i="1"/>
  <c r="Y33" i="1"/>
  <c r="X33" i="1"/>
  <c r="W33" i="1"/>
  <c r="V33" i="1"/>
  <c r="U33" i="1"/>
  <c r="T33" i="1"/>
  <c r="S33" i="1"/>
  <c r="R33" i="1"/>
  <c r="Q33" i="1"/>
  <c r="P33" i="1"/>
  <c r="O33" i="1"/>
  <c r="Z32" i="1"/>
  <c r="Y32" i="1"/>
  <c r="X32" i="1"/>
  <c r="W32" i="1"/>
  <c r="V32" i="1"/>
  <c r="U32" i="1"/>
  <c r="T32" i="1"/>
  <c r="S32" i="1"/>
  <c r="R32" i="1"/>
  <c r="Q32" i="1"/>
  <c r="P32" i="1"/>
  <c r="O32" i="1"/>
  <c r="Z31" i="1"/>
  <c r="Y31" i="1"/>
  <c r="X31" i="1"/>
  <c r="W31" i="1"/>
  <c r="V31" i="1"/>
  <c r="U31" i="1"/>
  <c r="T31" i="1"/>
  <c r="S31" i="1"/>
  <c r="R31" i="1"/>
  <c r="Q31" i="1"/>
  <c r="P31" i="1"/>
  <c r="O31" i="1"/>
  <c r="Z30" i="1"/>
  <c r="Y30" i="1"/>
  <c r="X30" i="1"/>
  <c r="W30" i="1"/>
  <c r="V30" i="1"/>
  <c r="U30" i="1"/>
  <c r="T30" i="1"/>
  <c r="S30" i="1"/>
  <c r="R30" i="1"/>
  <c r="Q30" i="1"/>
  <c r="P30" i="1"/>
  <c r="O30" i="1"/>
  <c r="Z29" i="1"/>
  <c r="Y29" i="1"/>
  <c r="X29" i="1"/>
  <c r="W29" i="1"/>
  <c r="V29" i="1"/>
  <c r="U29" i="1"/>
  <c r="T29" i="1"/>
  <c r="S29" i="1"/>
  <c r="R29" i="1"/>
  <c r="Q29" i="1"/>
  <c r="P29" i="1"/>
  <c r="O29" i="1"/>
  <c r="Z28" i="1"/>
  <c r="Y28" i="1"/>
  <c r="X28" i="1"/>
  <c r="W28" i="1"/>
  <c r="V28" i="1"/>
  <c r="U28" i="1"/>
  <c r="T28" i="1"/>
  <c r="S28" i="1"/>
  <c r="R28" i="1"/>
  <c r="Q28" i="1"/>
  <c r="P28" i="1"/>
  <c r="O28" i="1"/>
  <c r="Z27" i="1"/>
  <c r="Y27" i="1"/>
  <c r="X27" i="1"/>
  <c r="W27" i="1"/>
  <c r="V27" i="1"/>
  <c r="U27" i="1"/>
  <c r="T27" i="1"/>
  <c r="S27" i="1"/>
  <c r="R27" i="1"/>
  <c r="Q27" i="1"/>
  <c r="P27" i="1"/>
  <c r="O27" i="1"/>
  <c r="Z26" i="1"/>
  <c r="Y26" i="1"/>
  <c r="X26" i="1"/>
  <c r="W26" i="1"/>
  <c r="V26" i="1"/>
  <c r="U26" i="1"/>
  <c r="T26" i="1"/>
  <c r="S26" i="1"/>
  <c r="R26" i="1"/>
  <c r="Q26" i="1"/>
  <c r="P26" i="1"/>
  <c r="O26" i="1"/>
  <c r="Z25" i="1"/>
  <c r="Y25" i="1"/>
  <c r="X25" i="1"/>
  <c r="W25" i="1"/>
  <c r="V25" i="1"/>
  <c r="U25" i="1"/>
  <c r="T25" i="1"/>
  <c r="S25" i="1"/>
  <c r="R25" i="1"/>
  <c r="Q25" i="1"/>
  <c r="P25" i="1"/>
  <c r="O25" i="1"/>
  <c r="Z24" i="1"/>
  <c r="Y24" i="1"/>
  <c r="X24" i="1"/>
  <c r="W24" i="1"/>
  <c r="V24" i="1"/>
  <c r="U24" i="1"/>
  <c r="T24" i="1"/>
  <c r="S24" i="1"/>
  <c r="R24" i="1"/>
  <c r="Q24" i="1"/>
  <c r="P24" i="1"/>
  <c r="O24" i="1"/>
  <c r="Z23" i="1"/>
  <c r="Y23" i="1"/>
  <c r="X23" i="1"/>
  <c r="W23" i="1"/>
  <c r="V23" i="1"/>
  <c r="U23" i="1"/>
  <c r="T23" i="1"/>
  <c r="S23" i="1"/>
  <c r="R23" i="1"/>
  <c r="Q23" i="1"/>
  <c r="P23" i="1"/>
  <c r="O23" i="1"/>
  <c r="Z22" i="1"/>
  <c r="Y22" i="1"/>
  <c r="X22" i="1"/>
  <c r="W22" i="1"/>
  <c r="V22" i="1"/>
  <c r="U22" i="1"/>
  <c r="T22" i="1"/>
  <c r="S22" i="1"/>
  <c r="R22" i="1"/>
  <c r="Q22" i="1"/>
  <c r="P22" i="1"/>
  <c r="O22" i="1"/>
  <c r="Z21" i="1"/>
  <c r="Y21" i="1"/>
  <c r="X21" i="1"/>
  <c r="W21" i="1"/>
  <c r="V21" i="1"/>
  <c r="U21" i="1"/>
  <c r="T21" i="1"/>
  <c r="S21" i="1"/>
  <c r="R21" i="1"/>
  <c r="Q21" i="1"/>
  <c r="P21" i="1"/>
  <c r="O21" i="1"/>
  <c r="Z20" i="1"/>
  <c r="Y20" i="1"/>
  <c r="X20" i="1"/>
  <c r="W20" i="1"/>
  <c r="V20" i="1"/>
  <c r="U20" i="1"/>
  <c r="T20" i="1"/>
  <c r="S20" i="1"/>
  <c r="R20" i="1"/>
  <c r="Q20" i="1"/>
  <c r="P20" i="1"/>
  <c r="O20" i="1"/>
  <c r="Z19" i="1"/>
  <c r="Y19" i="1"/>
  <c r="X19" i="1"/>
  <c r="W19" i="1"/>
  <c r="V19" i="1"/>
  <c r="U19" i="1"/>
  <c r="T19" i="1"/>
  <c r="S19" i="1"/>
  <c r="R19" i="1"/>
  <c r="Q19" i="1"/>
  <c r="P19" i="1"/>
  <c r="O19" i="1"/>
  <c r="Z18" i="1"/>
  <c r="Y18" i="1"/>
  <c r="X18" i="1"/>
  <c r="W18" i="1"/>
  <c r="V18" i="1"/>
  <c r="U18" i="1"/>
  <c r="T18" i="1"/>
  <c r="S18" i="1"/>
  <c r="R18" i="1"/>
  <c r="Q18" i="1"/>
  <c r="P18" i="1"/>
  <c r="O18" i="1"/>
  <c r="Z17" i="1"/>
  <c r="Y17" i="1"/>
  <c r="X17" i="1"/>
  <c r="W17" i="1"/>
  <c r="V17" i="1"/>
  <c r="U17" i="1"/>
  <c r="T17" i="1"/>
  <c r="S17" i="1"/>
  <c r="R17" i="1"/>
  <c r="Q17" i="1"/>
  <c r="P17" i="1"/>
  <c r="O17" i="1"/>
  <c r="Z16" i="1"/>
  <c r="Y16" i="1"/>
  <c r="X16" i="1"/>
  <c r="W16" i="1"/>
  <c r="V16" i="1"/>
  <c r="U16" i="1"/>
  <c r="T16" i="1"/>
  <c r="S16" i="1"/>
  <c r="R16" i="1"/>
  <c r="Q16" i="1"/>
  <c r="P16" i="1"/>
  <c r="O16" i="1"/>
  <c r="Z15" i="1"/>
  <c r="Y15" i="1"/>
  <c r="X15" i="1"/>
  <c r="W15" i="1"/>
  <c r="V15" i="1"/>
  <c r="U15" i="1"/>
  <c r="T15" i="1"/>
  <c r="S15" i="1"/>
  <c r="R15" i="1"/>
  <c r="Q15" i="1"/>
  <c r="P15" i="1"/>
  <c r="O15" i="1"/>
  <c r="Z14" i="1"/>
  <c r="Y14" i="1"/>
  <c r="X14" i="1"/>
  <c r="W14" i="1"/>
  <c r="V14" i="1"/>
  <c r="U14" i="1"/>
  <c r="T14" i="1"/>
  <c r="S14" i="1"/>
  <c r="R14" i="1"/>
  <c r="Q14" i="1"/>
  <c r="P14" i="1"/>
  <c r="O14" i="1"/>
  <c r="Z13" i="1"/>
  <c r="Y13" i="1"/>
  <c r="X13" i="1"/>
  <c r="W13" i="1"/>
  <c r="V13" i="1"/>
  <c r="U13" i="1"/>
  <c r="T13" i="1"/>
  <c r="S13" i="1"/>
  <c r="R13" i="1"/>
  <c r="Q13" i="1"/>
  <c r="P13" i="1"/>
  <c r="O13" i="1"/>
  <c r="Z12" i="1"/>
  <c r="Y12" i="1"/>
  <c r="X12" i="1"/>
  <c r="W12" i="1"/>
  <c r="V12" i="1"/>
  <c r="U12" i="1"/>
  <c r="T12" i="1"/>
  <c r="S12" i="1"/>
  <c r="R12" i="1"/>
  <c r="Q12" i="1"/>
  <c r="P12" i="1"/>
  <c r="O12" i="1"/>
  <c r="Z11" i="1"/>
  <c r="Y11" i="1"/>
  <c r="X11" i="1"/>
  <c r="W11" i="1"/>
  <c r="V11" i="1"/>
  <c r="U11" i="1"/>
  <c r="T11" i="1"/>
  <c r="S11" i="1"/>
  <c r="R11" i="1"/>
  <c r="Q11" i="1"/>
  <c r="P11" i="1"/>
  <c r="O11" i="1"/>
  <c r="Z10" i="1"/>
  <c r="Y10" i="1"/>
  <c r="X10" i="1"/>
  <c r="W10" i="1"/>
  <c r="V10" i="1"/>
  <c r="U10" i="1"/>
  <c r="T10" i="1"/>
  <c r="S10" i="1"/>
  <c r="R10" i="1"/>
  <c r="Q10" i="1"/>
  <c r="P10" i="1"/>
  <c r="O10" i="1"/>
  <c r="Z9" i="1"/>
  <c r="Y9" i="1"/>
  <c r="X9" i="1"/>
  <c r="W9" i="1"/>
  <c r="V9" i="1"/>
  <c r="U9" i="1"/>
  <c r="T9" i="1"/>
  <c r="S9" i="1"/>
  <c r="R9" i="1"/>
  <c r="Q9" i="1"/>
  <c r="P9" i="1"/>
  <c r="O9" i="1"/>
  <c r="Z8" i="1"/>
  <c r="Y8" i="1"/>
  <c r="X8" i="1"/>
  <c r="W8" i="1"/>
  <c r="V8" i="1"/>
  <c r="U8" i="1"/>
  <c r="T8" i="1"/>
  <c r="S8" i="1"/>
  <c r="R8" i="1"/>
  <c r="Q8" i="1"/>
  <c r="P8" i="1"/>
  <c r="O8" i="1"/>
  <c r="Z7" i="1"/>
  <c r="Y7" i="1"/>
  <c r="X7" i="1"/>
  <c r="W7" i="1"/>
  <c r="V7" i="1"/>
  <c r="U7" i="1"/>
  <c r="T7" i="1"/>
  <c r="S7" i="1"/>
  <c r="R7" i="1"/>
  <c r="Q7" i="1"/>
  <c r="P7" i="1"/>
  <c r="O7" i="1"/>
  <c r="Z6" i="1"/>
  <c r="Y6" i="1"/>
  <c r="X6" i="1"/>
  <c r="W6" i="1"/>
  <c r="V6" i="1"/>
  <c r="U6" i="1"/>
  <c r="T6" i="1"/>
  <c r="S6" i="1"/>
  <c r="R6" i="1"/>
  <c r="Q6" i="1"/>
  <c r="P6" i="1"/>
  <c r="O6" i="1"/>
  <c r="Z5" i="1"/>
  <c r="Y5" i="1"/>
  <c r="X5" i="1"/>
  <c r="W5" i="1"/>
  <c r="V5" i="1"/>
  <c r="U5" i="1"/>
  <c r="T5" i="1"/>
  <c r="S5" i="1"/>
  <c r="R5" i="1"/>
  <c r="Q5" i="1"/>
  <c r="P5" i="1"/>
  <c r="O5" i="1"/>
  <c r="F5" i="1" l="1"/>
  <c r="L5" i="1" s="1"/>
  <c r="F53" i="1"/>
  <c r="L53" i="1" s="1"/>
  <c r="E53" i="1"/>
  <c r="K53" i="1" s="1"/>
  <c r="D53" i="1"/>
  <c r="J53" i="1" s="1"/>
  <c r="C53" i="1"/>
  <c r="I53" i="1" s="1"/>
  <c r="F52" i="1"/>
  <c r="L52" i="1" s="1"/>
  <c r="E52" i="1"/>
  <c r="K52" i="1" s="1"/>
  <c r="D52" i="1"/>
  <c r="J52" i="1" s="1"/>
  <c r="C52" i="1"/>
  <c r="I52" i="1" s="1"/>
  <c r="F51" i="1"/>
  <c r="L51" i="1" s="1"/>
  <c r="E51" i="1"/>
  <c r="K51" i="1" s="1"/>
  <c r="D51" i="1"/>
  <c r="J51" i="1" s="1"/>
  <c r="C51" i="1"/>
  <c r="I51" i="1" s="1"/>
  <c r="F50" i="1"/>
  <c r="L50" i="1" s="1"/>
  <c r="E50" i="1"/>
  <c r="K50" i="1" s="1"/>
  <c r="D50" i="1"/>
  <c r="J50" i="1" s="1"/>
  <c r="C50" i="1"/>
  <c r="I50" i="1" s="1"/>
  <c r="F49" i="1"/>
  <c r="L49" i="1" s="1"/>
  <c r="E49" i="1"/>
  <c r="K49" i="1" s="1"/>
  <c r="D49" i="1"/>
  <c r="J49" i="1" s="1"/>
  <c r="C49" i="1"/>
  <c r="I49" i="1" s="1"/>
  <c r="F48" i="1"/>
  <c r="L48" i="1" s="1"/>
  <c r="E48" i="1"/>
  <c r="K48" i="1" s="1"/>
  <c r="D48" i="1"/>
  <c r="J48" i="1" s="1"/>
  <c r="C48" i="1"/>
  <c r="I48" i="1" s="1"/>
  <c r="F47" i="1"/>
  <c r="L47" i="1" s="1"/>
  <c r="E47" i="1"/>
  <c r="K47" i="1" s="1"/>
  <c r="D47" i="1"/>
  <c r="J47" i="1" s="1"/>
  <c r="C47" i="1"/>
  <c r="I47" i="1" s="1"/>
  <c r="F46" i="1"/>
  <c r="L46" i="1" s="1"/>
  <c r="E46" i="1"/>
  <c r="K46" i="1" s="1"/>
  <c r="D46" i="1"/>
  <c r="J46" i="1" s="1"/>
  <c r="C46" i="1"/>
  <c r="I46" i="1" s="1"/>
  <c r="F45" i="1"/>
  <c r="L45" i="1" s="1"/>
  <c r="E45" i="1"/>
  <c r="K45" i="1" s="1"/>
  <c r="D45" i="1"/>
  <c r="J45" i="1" s="1"/>
  <c r="C45" i="1"/>
  <c r="I45" i="1" s="1"/>
  <c r="F44" i="1"/>
  <c r="L44" i="1" s="1"/>
  <c r="E44" i="1"/>
  <c r="K44" i="1" s="1"/>
  <c r="D44" i="1"/>
  <c r="J44" i="1" s="1"/>
  <c r="C44" i="1"/>
  <c r="I44" i="1" s="1"/>
  <c r="F43" i="1"/>
  <c r="L43" i="1" s="1"/>
  <c r="E43" i="1"/>
  <c r="K43" i="1" s="1"/>
  <c r="D43" i="1"/>
  <c r="J43" i="1" s="1"/>
  <c r="C43" i="1"/>
  <c r="I43" i="1" s="1"/>
  <c r="F42" i="1"/>
  <c r="L42" i="1" s="1"/>
  <c r="E42" i="1"/>
  <c r="K42" i="1" s="1"/>
  <c r="D42" i="1"/>
  <c r="J42" i="1" s="1"/>
  <c r="C42" i="1"/>
  <c r="I42" i="1" s="1"/>
  <c r="F41" i="1"/>
  <c r="L41" i="1" s="1"/>
  <c r="E41" i="1"/>
  <c r="K41" i="1" s="1"/>
  <c r="D41" i="1"/>
  <c r="J41" i="1" s="1"/>
  <c r="C41" i="1"/>
  <c r="I41" i="1" s="1"/>
  <c r="F40" i="1"/>
  <c r="L40" i="1" s="1"/>
  <c r="E40" i="1"/>
  <c r="K40" i="1" s="1"/>
  <c r="D40" i="1"/>
  <c r="J40" i="1" s="1"/>
  <c r="C40" i="1"/>
  <c r="I40" i="1" s="1"/>
  <c r="F39" i="1"/>
  <c r="L39" i="1" s="1"/>
  <c r="E39" i="1"/>
  <c r="K39" i="1" s="1"/>
  <c r="D39" i="1"/>
  <c r="J39" i="1" s="1"/>
  <c r="C39" i="1"/>
  <c r="I39" i="1" s="1"/>
  <c r="F38" i="1"/>
  <c r="L38" i="1" s="1"/>
  <c r="E38" i="1"/>
  <c r="K38" i="1" s="1"/>
  <c r="D38" i="1"/>
  <c r="J38" i="1" s="1"/>
  <c r="C38" i="1"/>
  <c r="I38" i="1" s="1"/>
  <c r="F37" i="1"/>
  <c r="L37" i="1" s="1"/>
  <c r="E37" i="1"/>
  <c r="K37" i="1" s="1"/>
  <c r="D37" i="1"/>
  <c r="J37" i="1" s="1"/>
  <c r="C37" i="1"/>
  <c r="I37" i="1" s="1"/>
  <c r="F36" i="1"/>
  <c r="L36" i="1" s="1"/>
  <c r="E36" i="1"/>
  <c r="K36" i="1" s="1"/>
  <c r="D36" i="1"/>
  <c r="J36" i="1" s="1"/>
  <c r="C36" i="1"/>
  <c r="I36" i="1" s="1"/>
  <c r="F35" i="1"/>
  <c r="L35" i="1" s="1"/>
  <c r="E35" i="1"/>
  <c r="K35" i="1" s="1"/>
  <c r="D35" i="1"/>
  <c r="J35" i="1" s="1"/>
  <c r="C35" i="1"/>
  <c r="I35" i="1" s="1"/>
  <c r="F34" i="1"/>
  <c r="L34" i="1" s="1"/>
  <c r="E34" i="1"/>
  <c r="K34" i="1" s="1"/>
  <c r="D34" i="1"/>
  <c r="J34" i="1" s="1"/>
  <c r="C34" i="1"/>
  <c r="I34" i="1" s="1"/>
  <c r="F33" i="1"/>
  <c r="L33" i="1" s="1"/>
  <c r="E33" i="1"/>
  <c r="K33" i="1" s="1"/>
  <c r="D33" i="1"/>
  <c r="J33" i="1" s="1"/>
  <c r="C33" i="1"/>
  <c r="I33" i="1" s="1"/>
  <c r="F32" i="1"/>
  <c r="L32" i="1" s="1"/>
  <c r="E32" i="1"/>
  <c r="K32" i="1" s="1"/>
  <c r="D32" i="1"/>
  <c r="J32" i="1" s="1"/>
  <c r="C32" i="1"/>
  <c r="I32" i="1" s="1"/>
  <c r="F31" i="1"/>
  <c r="L31" i="1" s="1"/>
  <c r="E31" i="1"/>
  <c r="K31" i="1" s="1"/>
  <c r="D31" i="1"/>
  <c r="J31" i="1" s="1"/>
  <c r="C31" i="1"/>
  <c r="I31" i="1" s="1"/>
  <c r="F30" i="1"/>
  <c r="L30" i="1" s="1"/>
  <c r="E30" i="1"/>
  <c r="K30" i="1" s="1"/>
  <c r="D30" i="1"/>
  <c r="J30" i="1" s="1"/>
  <c r="C30" i="1"/>
  <c r="I30" i="1" s="1"/>
  <c r="F29" i="1"/>
  <c r="L29" i="1" s="1"/>
  <c r="E29" i="1"/>
  <c r="K29" i="1" s="1"/>
  <c r="D29" i="1"/>
  <c r="J29" i="1" s="1"/>
  <c r="C29" i="1"/>
  <c r="I29" i="1" s="1"/>
  <c r="F28" i="1"/>
  <c r="L28" i="1" s="1"/>
  <c r="E28" i="1"/>
  <c r="K28" i="1" s="1"/>
  <c r="D28" i="1"/>
  <c r="J28" i="1" s="1"/>
  <c r="C28" i="1"/>
  <c r="I28" i="1" s="1"/>
  <c r="F27" i="1"/>
  <c r="L27" i="1" s="1"/>
  <c r="E27" i="1"/>
  <c r="K27" i="1" s="1"/>
  <c r="D27" i="1"/>
  <c r="J27" i="1" s="1"/>
  <c r="C27" i="1"/>
  <c r="I27" i="1" s="1"/>
  <c r="F26" i="1"/>
  <c r="L26" i="1" s="1"/>
  <c r="E26" i="1"/>
  <c r="K26" i="1" s="1"/>
  <c r="D26" i="1"/>
  <c r="J26" i="1" s="1"/>
  <c r="C26" i="1"/>
  <c r="I26" i="1" s="1"/>
  <c r="F25" i="1"/>
  <c r="L25" i="1" s="1"/>
  <c r="E25" i="1"/>
  <c r="K25" i="1" s="1"/>
  <c r="D25" i="1"/>
  <c r="J25" i="1" s="1"/>
  <c r="C25" i="1"/>
  <c r="I25" i="1" s="1"/>
  <c r="F24" i="1"/>
  <c r="L24" i="1" s="1"/>
  <c r="E24" i="1"/>
  <c r="K24" i="1" s="1"/>
  <c r="D24" i="1"/>
  <c r="J24" i="1" s="1"/>
  <c r="C24" i="1"/>
  <c r="I24" i="1" s="1"/>
  <c r="F23" i="1"/>
  <c r="L23" i="1" s="1"/>
  <c r="E23" i="1"/>
  <c r="K23" i="1" s="1"/>
  <c r="D23" i="1"/>
  <c r="J23" i="1" s="1"/>
  <c r="C23" i="1"/>
  <c r="I23" i="1" s="1"/>
  <c r="F22" i="1"/>
  <c r="L22" i="1" s="1"/>
  <c r="E22" i="1"/>
  <c r="K22" i="1" s="1"/>
  <c r="D22" i="1"/>
  <c r="J22" i="1" s="1"/>
  <c r="C22" i="1"/>
  <c r="I22" i="1" s="1"/>
  <c r="H21" i="1"/>
  <c r="N21" i="1" s="1"/>
  <c r="F21" i="1"/>
  <c r="L21" i="1" s="1"/>
  <c r="E21" i="1"/>
  <c r="K21" i="1" s="1"/>
  <c r="D21" i="1"/>
  <c r="J21" i="1" s="1"/>
  <c r="C21" i="1"/>
  <c r="I21" i="1" s="1"/>
  <c r="H20" i="1"/>
  <c r="N20" i="1" s="1"/>
  <c r="F20" i="1"/>
  <c r="L20" i="1" s="1"/>
  <c r="E20" i="1"/>
  <c r="K20" i="1" s="1"/>
  <c r="D20" i="1"/>
  <c r="J20" i="1" s="1"/>
  <c r="C20" i="1"/>
  <c r="I20" i="1" s="1"/>
  <c r="H19" i="1"/>
  <c r="N19" i="1" s="1"/>
  <c r="F19" i="1"/>
  <c r="L19" i="1" s="1"/>
  <c r="E19" i="1"/>
  <c r="K19" i="1" s="1"/>
  <c r="D19" i="1"/>
  <c r="J19" i="1" s="1"/>
  <c r="C19" i="1"/>
  <c r="I19" i="1" s="1"/>
  <c r="H18" i="1"/>
  <c r="N18" i="1" s="1"/>
  <c r="F18" i="1"/>
  <c r="L18" i="1" s="1"/>
  <c r="E18" i="1"/>
  <c r="K18" i="1" s="1"/>
  <c r="D18" i="1"/>
  <c r="J18" i="1" s="1"/>
  <c r="C18" i="1"/>
  <c r="I18" i="1" s="1"/>
  <c r="H17" i="1"/>
  <c r="N17" i="1" s="1"/>
  <c r="F17" i="1"/>
  <c r="L17" i="1" s="1"/>
  <c r="E17" i="1"/>
  <c r="K17" i="1" s="1"/>
  <c r="D17" i="1"/>
  <c r="J17" i="1" s="1"/>
  <c r="C17" i="1"/>
  <c r="I17" i="1" s="1"/>
  <c r="H16" i="1"/>
  <c r="N16" i="1" s="1"/>
  <c r="F16" i="1"/>
  <c r="L16" i="1" s="1"/>
  <c r="E16" i="1"/>
  <c r="K16" i="1" s="1"/>
  <c r="D16" i="1"/>
  <c r="J16" i="1" s="1"/>
  <c r="C16" i="1"/>
  <c r="I16" i="1" s="1"/>
  <c r="H15" i="1"/>
  <c r="N15" i="1" s="1"/>
  <c r="F15" i="1"/>
  <c r="L15" i="1" s="1"/>
  <c r="E15" i="1"/>
  <c r="K15" i="1" s="1"/>
  <c r="D15" i="1"/>
  <c r="J15" i="1" s="1"/>
  <c r="C15" i="1"/>
  <c r="I15" i="1" s="1"/>
  <c r="H14" i="1"/>
  <c r="N14" i="1" s="1"/>
  <c r="F14" i="1"/>
  <c r="L14" i="1" s="1"/>
  <c r="E14" i="1"/>
  <c r="K14" i="1" s="1"/>
  <c r="D14" i="1"/>
  <c r="J14" i="1" s="1"/>
  <c r="C14" i="1"/>
  <c r="I14" i="1" s="1"/>
  <c r="H13" i="1"/>
  <c r="N13" i="1" s="1"/>
  <c r="F13" i="1"/>
  <c r="L13" i="1" s="1"/>
  <c r="E13" i="1"/>
  <c r="K13" i="1" s="1"/>
  <c r="D13" i="1"/>
  <c r="J13" i="1" s="1"/>
  <c r="C13" i="1"/>
  <c r="I13" i="1" s="1"/>
  <c r="H12" i="1"/>
  <c r="N12" i="1" s="1"/>
  <c r="F12" i="1"/>
  <c r="L12" i="1" s="1"/>
  <c r="E12" i="1"/>
  <c r="K12" i="1" s="1"/>
  <c r="D12" i="1"/>
  <c r="J12" i="1" s="1"/>
  <c r="C12" i="1"/>
  <c r="I12" i="1" s="1"/>
  <c r="H11" i="1"/>
  <c r="N11" i="1" s="1"/>
  <c r="F11" i="1"/>
  <c r="L11" i="1" s="1"/>
  <c r="E11" i="1"/>
  <c r="K11" i="1" s="1"/>
  <c r="D11" i="1"/>
  <c r="J11" i="1" s="1"/>
  <c r="C11" i="1"/>
  <c r="I11" i="1" s="1"/>
  <c r="H10" i="1"/>
  <c r="N10" i="1" s="1"/>
  <c r="F10" i="1"/>
  <c r="L10" i="1" s="1"/>
  <c r="E10" i="1"/>
  <c r="K10" i="1" s="1"/>
  <c r="D10" i="1"/>
  <c r="J10" i="1" s="1"/>
  <c r="C10" i="1"/>
  <c r="I10" i="1" s="1"/>
  <c r="H9" i="1"/>
  <c r="N9" i="1" s="1"/>
  <c r="F9" i="1"/>
  <c r="L9" i="1" s="1"/>
  <c r="E9" i="1"/>
  <c r="K9" i="1" s="1"/>
  <c r="D9" i="1"/>
  <c r="J9" i="1" s="1"/>
  <c r="C9" i="1"/>
  <c r="I9" i="1" s="1"/>
  <c r="H8" i="1"/>
  <c r="N8" i="1" s="1"/>
  <c r="F8" i="1"/>
  <c r="L8" i="1" s="1"/>
  <c r="E8" i="1"/>
  <c r="K8" i="1" s="1"/>
  <c r="D8" i="1"/>
  <c r="J8" i="1" s="1"/>
  <c r="C8" i="1"/>
  <c r="I8" i="1" s="1"/>
  <c r="H7" i="1"/>
  <c r="N7" i="1" s="1"/>
  <c r="F7" i="1"/>
  <c r="L7" i="1" s="1"/>
  <c r="E7" i="1"/>
  <c r="K7" i="1" s="1"/>
  <c r="D7" i="1"/>
  <c r="J7" i="1" s="1"/>
  <c r="C7" i="1"/>
  <c r="I7" i="1" s="1"/>
  <c r="H6" i="1"/>
  <c r="N6" i="1" s="1"/>
  <c r="F6" i="1"/>
  <c r="L6" i="1" s="1"/>
  <c r="E6" i="1"/>
  <c r="K6" i="1" s="1"/>
  <c r="D6" i="1"/>
  <c r="J6" i="1" s="1"/>
  <c r="C6" i="1"/>
  <c r="I6" i="1" s="1"/>
  <c r="H5" i="1"/>
  <c r="N5" i="1" s="1"/>
  <c r="E5" i="1"/>
  <c r="K5" i="1" s="1"/>
  <c r="D5" i="1"/>
  <c r="J5" i="1" s="1"/>
  <c r="C5" i="1"/>
  <c r="I5" i="1" s="1"/>
</calcChain>
</file>

<file path=xl/sharedStrings.xml><?xml version="1.0" encoding="utf-8"?>
<sst xmlns="http://schemas.openxmlformats.org/spreadsheetml/2006/main" count="99" uniqueCount="66">
  <si>
    <t>Design Flow (MGD)</t>
  </si>
  <si>
    <t>Annualized Costs ($2017)</t>
  </si>
  <si>
    <t>POU reverse osmosis</t>
  </si>
  <si>
    <t>Anion exchange - lower influent nitrate</t>
  </si>
  <si>
    <t>Biological treatment - lower influent nitrate</t>
  </si>
  <si>
    <t>Anion exchange - higher influent nitrate</t>
  </si>
  <si>
    <t>Biological treatment - higher influent nitrate</t>
  </si>
  <si>
    <t>TC</t>
  </si>
  <si>
    <t>OM</t>
  </si>
  <si>
    <t>AX - LO</t>
  </si>
  <si>
    <t>AX - HI</t>
  </si>
  <si>
    <t>BIO - LO</t>
  </si>
  <si>
    <t>BIO - HI</t>
  </si>
  <si>
    <t>POU</t>
  </si>
  <si>
    <t>UL</t>
  </si>
  <si>
    <t>Discount Rate</t>
  </si>
  <si>
    <t>Low</t>
  </si>
  <si>
    <t>Mid</t>
  </si>
  <si>
    <t>High</t>
  </si>
  <si>
    <t>Component Level</t>
  </si>
  <si>
    <t>Table 3. Example values for key WBS model inputs for nitrate removal</t>
  </si>
  <si>
    <t>Technology</t>
  </si>
  <si>
    <t>Input</t>
  </si>
  <si>
    <t>Value Selected to Generate Example Costs</t>
  </si>
  <si>
    <t>Influent concentration 90 mg/L as nitrate</t>
  </si>
  <si>
    <t>Influent concentration 195 mg/L as nitrate</t>
  </si>
  <si>
    <t>Anion Exchange</t>
  </si>
  <si>
    <t>Resin type</t>
  </si>
  <si>
    <t>Nitrate-selective</t>
  </si>
  <si>
    <t>Number of bed volumes before regeneration</t>
  </si>
  <si>
    <t>Vessel configuration</t>
  </si>
  <si>
    <t>Parallel</t>
  </si>
  <si>
    <t>Empty bed contact time</t>
  </si>
  <si>
    <t>2 minutes</t>
  </si>
  <si>
    <t>3 minutes</t>
  </si>
  <si>
    <t>Discharge option for spent brine</t>
  </si>
  <si>
    <t>Publicly owned treatment works</t>
  </si>
  <si>
    <t>Biological Treatment</t>
  </si>
  <si>
    <t>Design type</t>
  </si>
  <si>
    <t>Fluidized bed</t>
  </si>
  <si>
    <t>Electron donor requirements</t>
  </si>
  <si>
    <t>28.5 mg/L acetic acid</t>
  </si>
  <si>
    <t>40.6 mg/L acetic acid</t>
  </si>
  <si>
    <t>Biomass generation</t>
  </si>
  <si>
    <t>11.3 mg/L</t>
  </si>
  <si>
    <t>14.9 mg/L</t>
  </si>
  <si>
    <t>Nutrient requirements</t>
  </si>
  <si>
    <t>2 mg/L phosphoric acid (as phosphorus)</t>
  </si>
  <si>
    <t>10 minutes</t>
  </si>
  <si>
    <t>Post-treatment options</t>
  </si>
  <si>
    <t>Aeration and polishing filter</t>
  </si>
  <si>
    <t>Discharge option for spent backwash</t>
  </si>
  <si>
    <t>Recycle</t>
  </si>
  <si>
    <t>POU/POE Treatment</t>
  </si>
  <si>
    <t>POU reverse osmosis (purchased)</t>
  </si>
  <si>
    <t>Water source</t>
  </si>
  <si>
    <t>Groundwater</t>
  </si>
  <si>
    <t>Include UV disinfection</t>
  </si>
  <si>
    <t>No</t>
  </si>
  <si>
    <t>WBS – work breakdown structure; POU/POE – point-of-use/point-of entry; POU – point-of-use; UV – ultraviolet</t>
  </si>
  <si>
    <t>low</t>
  </si>
  <si>
    <t>Average Flow (MGD)</t>
  </si>
  <si>
    <t>$/kgal</t>
  </si>
  <si>
    <t>Biological fluidized bed treatment - higher influent nitrate</t>
  </si>
  <si>
    <t>Biological fixed bed treatment - higher influent nitrate</t>
  </si>
  <si>
    <t>BIO FXB - 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</si>
</sst>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9" fontId="0" fillId="2" borderId="0" xfId="0" applyNumberFormat="1" applyFill="1"/>
    <xf numFmtId="0" fontId="0" fillId="2" borderId="0" xfId="0" applyFill="1"/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4" fontId="0" fillId="0" borderId="0" xfId="1" applyFont="1"/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7"/>
          <c:order val="0"/>
          <c:tx>
            <c:strRef>
              <c:f>Data!$F$4</c:f>
              <c:strCache>
                <c:ptCount val="1"/>
                <c:pt idx="0">
                  <c:v>Biological fluidized bed treatment - higher influent nitrate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Data!$L$5:$L$21</c:f>
              <c:numCache>
                <c:formatCode>_("$"* #,##0.00_);_("$"* \(#,##0.00\);_("$"* "-"??_);_(@_)</c:formatCode>
                <c:ptCount val="17"/>
                <c:pt idx="0">
                  <c:v>30.166396737758674</c:v>
                </c:pt>
                <c:pt idx="1">
                  <c:v>23.429627556928729</c:v>
                </c:pt>
                <c:pt idx="2">
                  <c:v>17.922895376014008</c:v>
                </c:pt>
                <c:pt idx="3">
                  <c:v>14.062079998980668</c:v>
                </c:pt>
                <c:pt idx="4">
                  <c:v>10.49155598030511</c:v>
                </c:pt>
                <c:pt idx="5">
                  <c:v>8.455255238822426</c:v>
                </c:pt>
                <c:pt idx="6">
                  <c:v>6.9763757231812979</c:v>
                </c:pt>
                <c:pt idx="7">
                  <c:v>5.5872037826081522</c:v>
                </c:pt>
                <c:pt idx="8">
                  <c:v>4.4837017877631604</c:v>
                </c:pt>
                <c:pt idx="9">
                  <c:v>3.6441017508397691</c:v>
                </c:pt>
                <c:pt idx="10">
                  <c:v>3.2235356501298709</c:v>
                </c:pt>
                <c:pt idx="11">
                  <c:v>2.6562944367289161</c:v>
                </c:pt>
                <c:pt idx="12">
                  <c:v>2.2335408581303886</c:v>
                </c:pt>
                <c:pt idx="13">
                  <c:v>1.8762219282005679</c:v>
                </c:pt>
                <c:pt idx="14">
                  <c:v>1.721957049186325</c:v>
                </c:pt>
                <c:pt idx="15">
                  <c:v>1.4941564592719159</c:v>
                </c:pt>
                <c:pt idx="16">
                  <c:v>1.4408401210475126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D1-471B-AC59-DE2EC2477843}"/>
            </c:ext>
          </c:extLst>
        </c:ser>
        <c:ser>
          <c:idx val="8"/>
          <c:order val="1"/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Data!$L$22:$L$53</c:f>
              <c:numCache>
                <c:formatCode>_("$"* #,##0.00_);_("$"* \(#,##0.00\);_("$"* "-"??_);_(@_)</c:formatCode>
                <c:ptCount val="32"/>
                <c:pt idx="0">
                  <c:v>2.1876293308714665</c:v>
                </c:pt>
                <c:pt idx="1">
                  <c:v>1.886821847330679</c:v>
                </c:pt>
                <c:pt idx="2">
                  <c:v>1.6864349603106539</c:v>
                </c:pt>
                <c:pt idx="3">
                  <c:v>1.5373503021114998</c:v>
                </c:pt>
                <c:pt idx="4">
                  <c:v>1.4055884249114603</c:v>
                </c:pt>
                <c:pt idx="5">
                  <c:v>1.3328804816190065</c:v>
                </c:pt>
                <c:pt idx="6">
                  <c:v>1.2618807069339688</c:v>
                </c:pt>
                <c:pt idx="7">
                  <c:v>1.1638901500499144</c:v>
                </c:pt>
                <c:pt idx="8">
                  <c:v>1.1123936856860868</c:v>
                </c:pt>
                <c:pt idx="9">
                  <c:v>0.98166895794966613</c:v>
                </c:pt>
                <c:pt idx="10">
                  <c:v>0.92351066180852726</c:v>
                </c:pt>
                <c:pt idx="11">
                  <c:v>0.8983460302817583</c:v>
                </c:pt>
                <c:pt idx="12">
                  <c:v>0.87884233841028359</c:v>
                </c:pt>
                <c:pt idx="13">
                  <c:v>0.84008483495643616</c:v>
                </c:pt>
                <c:pt idx="14">
                  <c:v>0.81215453566077223</c:v>
                </c:pt>
                <c:pt idx="15">
                  <c:v>0.82983857484264756</c:v>
                </c:pt>
                <c:pt idx="16">
                  <c:v>0.77661362318831395</c:v>
                </c:pt>
                <c:pt idx="17">
                  <c:v>0.77654302901815642</c:v>
                </c:pt>
                <c:pt idx="18">
                  <c:v>0.7503460779480815</c:v>
                </c:pt>
                <c:pt idx="19">
                  <c:v>0.72827662601080689</c:v>
                </c:pt>
                <c:pt idx="20">
                  <c:v>0.69423292346111198</c:v>
                </c:pt>
                <c:pt idx="21">
                  <c:v>0.68278797395182311</c:v>
                </c:pt>
                <c:pt idx="22">
                  <c:v>0.67053949796289536</c:v>
                </c:pt>
                <c:pt idx="23">
                  <c:v>0.65530885532109462</c:v>
                </c:pt>
                <c:pt idx="24">
                  <c:v>0.64423073192396263</c:v>
                </c:pt>
                <c:pt idx="25">
                  <c:v>0.64273865687436049</c:v>
                </c:pt>
                <c:pt idx="26">
                  <c:v>0.64257334033034619</c:v>
                </c:pt>
                <c:pt idx="27">
                  <c:v>0.63551619145581595</c:v>
                </c:pt>
                <c:pt idx="28">
                  <c:v>0.63169992851326162</c:v>
                </c:pt>
                <c:pt idx="29">
                  <c:v>0.62586721010790902</c:v>
                </c:pt>
                <c:pt idx="30">
                  <c:v>0.62177567544227741</c:v>
                </c:pt>
                <c:pt idx="31">
                  <c:v>0.62015346122593762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D1-471B-AC59-DE2EC2477843}"/>
            </c:ext>
          </c:extLst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Biological treatment - lower influent nitrate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Data!$K$5:$K$21</c:f>
              <c:numCache>
                <c:formatCode>_("$"* #,##0.00_);_("$"* \(#,##0.00\);_("$"* "-"??_);_(@_)</c:formatCode>
                <c:ptCount val="17"/>
                <c:pt idx="0">
                  <c:v>30.104928531096071</c:v>
                </c:pt>
                <c:pt idx="1">
                  <c:v>23.368207951427507</c:v>
                </c:pt>
                <c:pt idx="2">
                  <c:v>17.850014155959482</c:v>
                </c:pt>
                <c:pt idx="3">
                  <c:v>13.956993315520828</c:v>
                </c:pt>
                <c:pt idx="4">
                  <c:v>10.414988465824671</c:v>
                </c:pt>
                <c:pt idx="5">
                  <c:v>8.3977251607686405</c:v>
                </c:pt>
                <c:pt idx="6">
                  <c:v>6.9075136603755878</c:v>
                </c:pt>
                <c:pt idx="7">
                  <c:v>5.5247531183310441</c:v>
                </c:pt>
                <c:pt idx="8">
                  <c:v>4.4203571616217339</c:v>
                </c:pt>
                <c:pt idx="9">
                  <c:v>3.5860779500897086</c:v>
                </c:pt>
                <c:pt idx="10">
                  <c:v>3.1608319226174642</c:v>
                </c:pt>
                <c:pt idx="11">
                  <c:v>2.5944526479131103</c:v>
                </c:pt>
                <c:pt idx="12">
                  <c:v>2.1697033879606664</c:v>
                </c:pt>
                <c:pt idx="13">
                  <c:v>1.8120154662522521</c:v>
                </c:pt>
                <c:pt idx="14">
                  <c:v>1.6582130321627824</c:v>
                </c:pt>
                <c:pt idx="15">
                  <c:v>1.4328201993260847</c:v>
                </c:pt>
                <c:pt idx="16">
                  <c:v>1.3790197519250016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D1-471B-AC59-DE2EC2477843}"/>
            </c:ext>
          </c:extLst>
        </c:ser>
        <c:ser>
          <c:idx val="6"/>
          <c:order val="3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Data!$K$22:$K$53</c:f>
              <c:numCache>
                <c:formatCode>_("$"* #,##0.00_);_("$"* \(#,##0.00\);_("$"* "-"??_);_(@_)</c:formatCode>
                <c:ptCount val="32"/>
                <c:pt idx="0">
                  <c:v>2.11675361816103</c:v>
                </c:pt>
                <c:pt idx="1">
                  <c:v>1.8188089897385205</c:v>
                </c:pt>
                <c:pt idx="2">
                  <c:v>1.6269671276362208</c:v>
                </c:pt>
                <c:pt idx="3">
                  <c:v>1.4778703546872967</c:v>
                </c:pt>
                <c:pt idx="4">
                  <c:v>1.3446441162707266</c:v>
                </c:pt>
                <c:pt idx="5">
                  <c:v>1.2731870451156193</c:v>
                </c:pt>
                <c:pt idx="6">
                  <c:v>1.2038634747115997</c:v>
                </c:pt>
                <c:pt idx="7">
                  <c:v>1.1045605793006275</c:v>
                </c:pt>
                <c:pt idx="8">
                  <c:v>1.0526025908724224</c:v>
                </c:pt>
                <c:pt idx="9">
                  <c:v>0.92379975953593174</c:v>
                </c:pt>
                <c:pt idx="10">
                  <c:v>0.86436033073545371</c:v>
                </c:pt>
                <c:pt idx="11">
                  <c:v>0.83898683504061722</c:v>
                </c:pt>
                <c:pt idx="12">
                  <c:v>0.82020491076093371</c:v>
                </c:pt>
                <c:pt idx="13">
                  <c:v>0.78124378305115405</c:v>
                </c:pt>
                <c:pt idx="14">
                  <c:v>0.75558047370726855</c:v>
                </c:pt>
                <c:pt idx="15">
                  <c:v>0.77219306194885751</c:v>
                </c:pt>
                <c:pt idx="16">
                  <c:v>0.7142978847954069</c:v>
                </c:pt>
                <c:pt idx="17">
                  <c:v>0.714231622280462</c:v>
                </c:pt>
                <c:pt idx="18">
                  <c:v>0.68848358273033772</c:v>
                </c:pt>
                <c:pt idx="19">
                  <c:v>0.67004089661551169</c:v>
                </c:pt>
                <c:pt idx="20">
                  <c:v>0.63383356372476973</c:v>
                </c:pt>
                <c:pt idx="21">
                  <c:v>0.62283823518892767</c:v>
                </c:pt>
                <c:pt idx="22">
                  <c:v>0.61086409550222942</c:v>
                </c:pt>
                <c:pt idx="23">
                  <c:v>0.59597587915345096</c:v>
                </c:pt>
                <c:pt idx="24">
                  <c:v>0.58437386854319984</c:v>
                </c:pt>
                <c:pt idx="25">
                  <c:v>0.58272062060375129</c:v>
                </c:pt>
                <c:pt idx="26">
                  <c:v>0.58253158053477672</c:v>
                </c:pt>
                <c:pt idx="27">
                  <c:v>0.57513607032428937</c:v>
                </c:pt>
                <c:pt idx="28">
                  <c:v>0.57199586547750259</c:v>
                </c:pt>
                <c:pt idx="29">
                  <c:v>0.56606474793638251</c:v>
                </c:pt>
                <c:pt idx="30">
                  <c:v>0.56186089052403687</c:v>
                </c:pt>
                <c:pt idx="31">
                  <c:v>0.56054201564319528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D1-471B-AC59-DE2EC2477843}"/>
            </c:ext>
          </c:extLst>
        </c:ser>
        <c:ser>
          <c:idx val="1"/>
          <c:order val="4"/>
          <c:tx>
            <c:strRef>
              <c:f>Data!$D$4</c:f>
              <c:strCache>
                <c:ptCount val="1"/>
                <c:pt idx="0">
                  <c:v>Anion exchange - higher influent nitrate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Data!$J$5:$J$21</c:f>
              <c:numCache>
                <c:formatCode>_("$"* #,##0.00_);_("$"* \(#,##0.00\);_("$"* "-"??_);_(@_)</c:formatCode>
                <c:ptCount val="17"/>
                <c:pt idx="0">
                  <c:v>6.8259093334683261</c:v>
                </c:pt>
                <c:pt idx="1">
                  <c:v>5.6312357375326467</c:v>
                </c:pt>
                <c:pt idx="2">
                  <c:v>4.545695183915786</c:v>
                </c:pt>
                <c:pt idx="3">
                  <c:v>3.7220054298546255</c:v>
                </c:pt>
                <c:pt idx="4">
                  <c:v>2.9954743406438258</c:v>
                </c:pt>
                <c:pt idx="5">
                  <c:v>2.6041155619390586</c:v>
                </c:pt>
                <c:pt idx="6">
                  <c:v>2.2340910251339094</c:v>
                </c:pt>
                <c:pt idx="7">
                  <c:v>1.9230890687083098</c:v>
                </c:pt>
                <c:pt idx="8">
                  <c:v>1.7250714184794611</c:v>
                </c:pt>
                <c:pt idx="9">
                  <c:v>1.549374386780821</c:v>
                </c:pt>
                <c:pt idx="10">
                  <c:v>1.4780231748744497</c:v>
                </c:pt>
                <c:pt idx="11">
                  <c:v>1.3680273108691472</c:v>
                </c:pt>
                <c:pt idx="12">
                  <c:v>1.2679204404351898</c:v>
                </c:pt>
                <c:pt idx="13">
                  <c:v>1.1690502621967391</c:v>
                </c:pt>
                <c:pt idx="14">
                  <c:v>1.1355416737781669</c:v>
                </c:pt>
                <c:pt idx="15">
                  <c:v>1.0920006227819059</c:v>
                </c:pt>
                <c:pt idx="16">
                  <c:v>1.078610924856795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DD1-471B-AC59-DE2EC2477843}"/>
            </c:ext>
          </c:extLst>
        </c:ser>
        <c:ser>
          <c:idx val="5"/>
          <c:order val="5"/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Data!$J$22:$J$53</c:f>
              <c:numCache>
                <c:formatCode>_("$"* #,##0.00_);_("$"* \(#,##0.00\);_("$"* "-"??_);_(@_)</c:formatCode>
                <c:ptCount val="32"/>
                <c:pt idx="0">
                  <c:v>1.7554152412738036</c:v>
                </c:pt>
                <c:pt idx="1">
                  <c:v>1.5861187293619838</c:v>
                </c:pt>
                <c:pt idx="2">
                  <c:v>1.5170110199702691</c:v>
                </c:pt>
                <c:pt idx="3">
                  <c:v>1.4473832789847327</c:v>
                </c:pt>
                <c:pt idx="4">
                  <c:v>1.3865346492042259</c:v>
                </c:pt>
                <c:pt idx="5">
                  <c:v>1.3462306399246566</c:v>
                </c:pt>
                <c:pt idx="6">
                  <c:v>1.302688291423717</c:v>
                </c:pt>
                <c:pt idx="7">
                  <c:v>1.2670022880269227</c:v>
                </c:pt>
                <c:pt idx="8">
                  <c:v>1.2249138970414206</c:v>
                </c:pt>
                <c:pt idx="9">
                  <c:v>1.1639401289292066</c:v>
                </c:pt>
                <c:pt idx="10">
                  <c:v>1.1356050877003081</c:v>
                </c:pt>
                <c:pt idx="11">
                  <c:v>1.1069557707787374</c:v>
                </c:pt>
                <c:pt idx="12">
                  <c:v>1.0998173254423276</c:v>
                </c:pt>
                <c:pt idx="13">
                  <c:v>1.0867610172000355</c:v>
                </c:pt>
                <c:pt idx="14">
                  <c:v>1.072981737129465</c:v>
                </c:pt>
                <c:pt idx="15">
                  <c:v>1.0591477458320175</c:v>
                </c:pt>
                <c:pt idx="16">
                  <c:v>1.0514121546228852</c:v>
                </c:pt>
                <c:pt idx="17">
                  <c:v>1.0513741223145328</c:v>
                </c:pt>
                <c:pt idx="18">
                  <c:v>1.0350273404209769</c:v>
                </c:pt>
                <c:pt idx="19">
                  <c:v>1.0223103917416696</c:v>
                </c:pt>
                <c:pt idx="20">
                  <c:v>1.0187402443612956</c:v>
                </c:pt>
                <c:pt idx="21">
                  <c:v>1.0141681327669161</c:v>
                </c:pt>
                <c:pt idx="22">
                  <c:v>1.0085553201229405</c:v>
                </c:pt>
                <c:pt idx="23">
                  <c:v>0.99684247101241341</c:v>
                </c:pt>
                <c:pt idx="24">
                  <c:v>0.99074551953871648</c:v>
                </c:pt>
                <c:pt idx="25">
                  <c:v>0.98910516259194425</c:v>
                </c:pt>
                <c:pt idx="26">
                  <c:v>1.0121914428092398</c:v>
                </c:pt>
                <c:pt idx="27">
                  <c:v>0.99365633342657667</c:v>
                </c:pt>
                <c:pt idx="28">
                  <c:v>0.9889029292630791</c:v>
                </c:pt>
                <c:pt idx="29">
                  <c:v>0.99101762216030298</c:v>
                </c:pt>
                <c:pt idx="30">
                  <c:v>0.98490361432157658</c:v>
                </c:pt>
                <c:pt idx="31">
                  <c:v>0.9922739813296868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DD1-471B-AC59-DE2EC2477843}"/>
            </c:ext>
          </c:extLst>
        </c:ser>
        <c:ser>
          <c:idx val="0"/>
          <c:order val="6"/>
          <c:tx>
            <c:strRef>
              <c:f>Data!$C$4</c:f>
              <c:strCache>
                <c:ptCount val="1"/>
                <c:pt idx="0">
                  <c:v>Anion exchange - lower influent nitrate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Data!$I$5:$I$21</c:f>
              <c:numCache>
                <c:formatCode>_("$"* #,##0.00_);_("$"* \(#,##0.00\);_("$"* "-"??_);_(@_)</c:formatCode>
                <c:ptCount val="17"/>
                <c:pt idx="0">
                  <c:v>6.107696825929855</c:v>
                </c:pt>
                <c:pt idx="1">
                  <c:v>5.0228775021023901</c:v>
                </c:pt>
                <c:pt idx="2">
                  <c:v>4.0508912950692135</c:v>
                </c:pt>
                <c:pt idx="3">
                  <c:v>3.2407098653116431</c:v>
                </c:pt>
                <c:pt idx="4">
                  <c:v>2.5527703130037356</c:v>
                </c:pt>
                <c:pt idx="5">
                  <c:v>2.1757196330408348</c:v>
                </c:pt>
                <c:pt idx="6">
                  <c:v>1.8823012387417708</c:v>
                </c:pt>
                <c:pt idx="7">
                  <c:v>1.5899202313690985</c:v>
                </c:pt>
                <c:pt idx="8">
                  <c:v>1.3496221285655039</c:v>
                </c:pt>
                <c:pt idx="9">
                  <c:v>1.1766562763011474</c:v>
                </c:pt>
                <c:pt idx="10">
                  <c:v>1.0847584979510405</c:v>
                </c:pt>
                <c:pt idx="11">
                  <c:v>0.98755485913475261</c:v>
                </c:pt>
                <c:pt idx="12">
                  <c:v>0.89977863820003023</c:v>
                </c:pt>
                <c:pt idx="13">
                  <c:v>0.83073241750895344</c:v>
                </c:pt>
                <c:pt idx="14">
                  <c:v>0.79797657375513953</c:v>
                </c:pt>
                <c:pt idx="15">
                  <c:v>0.74137502500848851</c:v>
                </c:pt>
                <c:pt idx="16">
                  <c:v>0.73492907361226234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DD1-471B-AC59-DE2EC2477843}"/>
            </c:ext>
          </c:extLst>
        </c:ser>
        <c:ser>
          <c:idx val="4"/>
          <c:order val="7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Data!$I$22:$I$53</c:f>
              <c:numCache>
                <c:formatCode>_("$"* #,##0.00_);_("$"* \(#,##0.00\);_("$"* "-"??_);_(@_)</c:formatCode>
                <c:ptCount val="32"/>
                <c:pt idx="0">
                  <c:v>1.3071788910245601</c:v>
                </c:pt>
                <c:pt idx="1">
                  <c:v>1.202771492705631</c:v>
                </c:pt>
                <c:pt idx="2">
                  <c:v>1.1132374796093807</c:v>
                </c:pt>
                <c:pt idx="3">
                  <c:v>1.0467687450841232</c:v>
                </c:pt>
                <c:pt idx="4">
                  <c:v>0.99278245083040828</c:v>
                </c:pt>
                <c:pt idx="5">
                  <c:v>0.95776415317861696</c:v>
                </c:pt>
                <c:pt idx="6">
                  <c:v>0.93066843006571354</c:v>
                </c:pt>
                <c:pt idx="7">
                  <c:v>0.88723583690427621</c:v>
                </c:pt>
                <c:pt idx="8">
                  <c:v>0.84898017497514544</c:v>
                </c:pt>
                <c:pt idx="9">
                  <c:v>0.79703205669258503</c:v>
                </c:pt>
                <c:pt idx="10">
                  <c:v>0.77137927334055467</c:v>
                </c:pt>
                <c:pt idx="11">
                  <c:v>0.75476533587041517</c:v>
                </c:pt>
                <c:pt idx="12">
                  <c:v>0.7490650820043796</c:v>
                </c:pt>
                <c:pt idx="13">
                  <c:v>0.73041208939180979</c:v>
                </c:pt>
                <c:pt idx="14">
                  <c:v>0.71723219582778364</c:v>
                </c:pt>
                <c:pt idx="15">
                  <c:v>0.70717090503168356</c:v>
                </c:pt>
                <c:pt idx="16">
                  <c:v>0.69126363998807094</c:v>
                </c:pt>
                <c:pt idx="17">
                  <c:v>0.69123430563881005</c:v>
                </c:pt>
                <c:pt idx="18">
                  <c:v>0.6864765012027515</c:v>
                </c:pt>
                <c:pt idx="19">
                  <c:v>0.67588453980436647</c:v>
                </c:pt>
                <c:pt idx="20">
                  <c:v>0.659819658613643</c:v>
                </c:pt>
                <c:pt idx="21">
                  <c:v>0.66107937966694441</c:v>
                </c:pt>
                <c:pt idx="22">
                  <c:v>0.65884803449394069</c:v>
                </c:pt>
                <c:pt idx="23">
                  <c:v>0.65375718243407743</c:v>
                </c:pt>
                <c:pt idx="24">
                  <c:v>0.64583723047956143</c:v>
                </c:pt>
                <c:pt idx="25">
                  <c:v>0.64168538911103379</c:v>
                </c:pt>
                <c:pt idx="26">
                  <c:v>0.64195290979083275</c:v>
                </c:pt>
                <c:pt idx="27">
                  <c:v>0.63807023811717811</c:v>
                </c:pt>
                <c:pt idx="28">
                  <c:v>0.63876845668276339</c:v>
                </c:pt>
                <c:pt idx="29">
                  <c:v>0.64951094992026992</c:v>
                </c:pt>
                <c:pt idx="30">
                  <c:v>0.6413540795163688</c:v>
                </c:pt>
                <c:pt idx="31">
                  <c:v>0.6375779275959329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DD1-471B-AC59-DE2EC2477843}"/>
            </c:ext>
          </c:extLst>
        </c:ser>
        <c:ser>
          <c:idx val="3"/>
          <c:order val="8"/>
          <c:tx>
            <c:strRef>
              <c:f>Data!$H$4</c:f>
              <c:strCache>
                <c:ptCount val="1"/>
                <c:pt idx="0">
                  <c:v>POU reverse osmosis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Data!$N$5:$N$21</c:f>
              <c:numCache>
                <c:formatCode>_("$"* #,##0.00_);_("$"* \(#,##0.00\);_("$"* "-"??_);_(@_)</c:formatCode>
                <c:ptCount val="17"/>
                <c:pt idx="0">
                  <c:v>2.9892781155422039</c:v>
                </c:pt>
                <c:pt idx="1">
                  <c:v>2.7908617413834267</c:v>
                </c:pt>
                <c:pt idx="2">
                  <c:v>2.5939594742957568</c:v>
                </c:pt>
                <c:pt idx="3">
                  <c:v>2.4331378556739924</c:v>
                </c:pt>
                <c:pt idx="4">
                  <c:v>2.234318707328494</c:v>
                </c:pt>
                <c:pt idx="5">
                  <c:v>2.1844246383851398</c:v>
                </c:pt>
                <c:pt idx="6">
                  <c:v>2.0911293635421573</c:v>
                </c:pt>
                <c:pt idx="7">
                  <c:v>2.0222990341524767</c:v>
                </c:pt>
                <c:pt idx="8">
                  <c:v>1.9704407394897456</c:v>
                </c:pt>
                <c:pt idx="9">
                  <c:v>1.9154766414234394</c:v>
                </c:pt>
                <c:pt idx="10">
                  <c:v>1.8976743459220886</c:v>
                </c:pt>
                <c:pt idx="11">
                  <c:v>1.8604850243988049</c:v>
                </c:pt>
                <c:pt idx="12">
                  <c:v>1.820661401853936</c:v>
                </c:pt>
                <c:pt idx="13">
                  <c:v>1.7823092108243059</c:v>
                </c:pt>
                <c:pt idx="14">
                  <c:v>1.7666683603456474</c:v>
                </c:pt>
                <c:pt idx="15">
                  <c:v>1.7315533138092509</c:v>
                </c:pt>
                <c:pt idx="16">
                  <c:v>1.7250377089818707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DD1-471B-AC59-DE2EC2477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29392"/>
        <c:axId val="102629784"/>
      </c:scatterChart>
      <c:scatterChart>
        <c:scatterStyle val="lineMarker"/>
        <c:varyColors val="0"/>
        <c:ser>
          <c:idx val="9"/>
          <c:order val="9"/>
          <c:tx>
            <c:v>temp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xVal>
            <c:numRef>
              <c:f>Data!$A$5:$A$21</c:f>
              <c:numCache>
                <c:formatCode>General</c:formatCode>
                <c:ptCount val="17"/>
                <c:pt idx="0">
                  <c:v>7.0000000000000001E-3</c:v>
                </c:pt>
                <c:pt idx="1">
                  <c:v>8.9999999999999993E-3</c:v>
                </c:pt>
                <c:pt idx="2">
                  <c:v>1.2E-2</c:v>
                </c:pt>
                <c:pt idx="3">
                  <c:v>1.6E-2</c:v>
                </c:pt>
                <c:pt idx="4">
                  <c:v>2.1999999999999999E-2</c:v>
                </c:pt>
                <c:pt idx="5">
                  <c:v>2.8000000000000001E-2</c:v>
                </c:pt>
                <c:pt idx="6">
                  <c:v>3.5000000000000003E-2</c:v>
                </c:pt>
                <c:pt idx="7">
                  <c:v>4.5999999999999999E-2</c:v>
                </c:pt>
                <c:pt idx="8">
                  <c:v>0.06</c:v>
                </c:pt>
                <c:pt idx="9">
                  <c:v>7.9000000000000001E-2</c:v>
                </c:pt>
                <c:pt idx="10">
                  <c:v>9.4E-2</c:v>
                </c:pt>
                <c:pt idx="11">
                  <c:v>0.123</c:v>
                </c:pt>
                <c:pt idx="12">
                  <c:v>0.16200000000000001</c:v>
                </c:pt>
                <c:pt idx="13">
                  <c:v>0.21299999999999999</c:v>
                </c:pt>
                <c:pt idx="14">
                  <c:v>0.25</c:v>
                </c:pt>
                <c:pt idx="15">
                  <c:v>0.32900000000000001</c:v>
                </c:pt>
                <c:pt idx="16">
                  <c:v>0.34899999999999998</c:v>
                </c:pt>
              </c:numCache>
            </c:numRef>
          </c:xVal>
          <c:yVal>
            <c:numRef>
              <c:f>Data!$N$5:$N$21</c:f>
              <c:numCache>
                <c:formatCode>_("$"* #,##0.00_);_("$"* \(#,##0.00\);_("$"* "-"??_);_(@_)</c:formatCode>
                <c:ptCount val="17"/>
                <c:pt idx="0">
                  <c:v>2.9892781155422039</c:v>
                </c:pt>
                <c:pt idx="1">
                  <c:v>2.7908617413834267</c:v>
                </c:pt>
                <c:pt idx="2">
                  <c:v>2.5939594742957568</c:v>
                </c:pt>
                <c:pt idx="3">
                  <c:v>2.4331378556739924</c:v>
                </c:pt>
                <c:pt idx="4">
                  <c:v>2.234318707328494</c:v>
                </c:pt>
                <c:pt idx="5">
                  <c:v>2.1844246383851398</c:v>
                </c:pt>
                <c:pt idx="6">
                  <c:v>2.0911293635421573</c:v>
                </c:pt>
                <c:pt idx="7">
                  <c:v>2.0222990341524767</c:v>
                </c:pt>
                <c:pt idx="8">
                  <c:v>1.9704407394897456</c:v>
                </c:pt>
                <c:pt idx="9">
                  <c:v>1.9154766414234394</c:v>
                </c:pt>
                <c:pt idx="10">
                  <c:v>1.8976743459220886</c:v>
                </c:pt>
                <c:pt idx="11">
                  <c:v>1.8604850243988049</c:v>
                </c:pt>
                <c:pt idx="12">
                  <c:v>1.820661401853936</c:v>
                </c:pt>
                <c:pt idx="13">
                  <c:v>1.7823092108243059</c:v>
                </c:pt>
                <c:pt idx="14">
                  <c:v>1.7666683603456474</c:v>
                </c:pt>
                <c:pt idx="15">
                  <c:v>1.7315533138092509</c:v>
                </c:pt>
                <c:pt idx="16">
                  <c:v>1.7250377089818707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DD1-471B-AC59-DE2EC2477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32136"/>
        <c:axId val="102631352"/>
      </c:scatterChart>
      <c:valAx>
        <c:axId val="102629392"/>
        <c:scaling>
          <c:logBase val="10"/>
          <c:orientation val="minMax"/>
          <c:max val="1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Design Flow (MGD)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29784"/>
        <c:crossesAt val="0.1"/>
        <c:crossBetween val="midCat"/>
      </c:valAx>
      <c:valAx>
        <c:axId val="10262978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 Cost ($</a:t>
                </a:r>
                <a:r>
                  <a:rPr lang="en-US" baseline="0"/>
                  <a:t> per thousand gallons)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29392"/>
        <c:crossesAt val="5.000000000000001E-3"/>
        <c:crossBetween val="midCat"/>
      </c:valAx>
      <c:valAx>
        <c:axId val="102631352"/>
        <c:scaling>
          <c:logBase val="10"/>
          <c:orientation val="minMax"/>
          <c:max val="100"/>
          <c:min val="0.1"/>
        </c:scaling>
        <c:delete val="1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02632136"/>
        <c:crosses val="max"/>
        <c:crossBetween val="midCat"/>
      </c:valAx>
      <c:valAx>
        <c:axId val="102632136"/>
        <c:scaling>
          <c:logBase val="10"/>
          <c:orientation val="minMax"/>
          <c:max val="4.4810000000000008"/>
          <c:min val="2.0000000000000005E-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Flow (MGD)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31352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68159746419496847"/>
          <c:y val="0.13415061140074713"/>
          <c:w val="0.27264036308430545"/>
          <c:h val="0.1766450156719968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7"/>
          <c:order val="0"/>
          <c:tx>
            <c:strRef>
              <c:f>Data!$F$4</c:f>
              <c:strCache>
                <c:ptCount val="1"/>
                <c:pt idx="0">
                  <c:v>Biological fluidized bed treatment - higher influent nitrate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Data!$F$5:$F$21</c:f>
              <c:numCache>
                <c:formatCode>#,##0</c:formatCode>
                <c:ptCount val="17"/>
                <c:pt idx="0">
                  <c:v>77075.14366497341</c:v>
                </c:pt>
                <c:pt idx="1">
                  <c:v>76966.326524510878</c:v>
                </c:pt>
                <c:pt idx="2">
                  <c:v>78502.281746941357</c:v>
                </c:pt>
                <c:pt idx="3">
                  <c:v>82122.547194047103</c:v>
                </c:pt>
                <c:pt idx="4">
                  <c:v>84247.194521850033</c:v>
                </c:pt>
                <c:pt idx="5">
                  <c:v>86412.70854076519</c:v>
                </c:pt>
                <c:pt idx="6">
                  <c:v>89123.199863641086</c:v>
                </c:pt>
                <c:pt idx="7">
                  <c:v>93809.151509990872</c:v>
                </c:pt>
                <c:pt idx="8">
                  <c:v>98193.06915201321</c:v>
                </c:pt>
                <c:pt idx="9">
                  <c:v>105077.67398546475</c:v>
                </c:pt>
                <c:pt idx="10">
                  <c:v>110599.50815595587</c:v>
                </c:pt>
                <c:pt idx="11">
                  <c:v>119254.33873694469</c:v>
                </c:pt>
                <c:pt idx="12">
                  <c:v>132069.27094124988</c:v>
                </c:pt>
                <c:pt idx="13">
                  <c:v>145866.87380795315</c:v>
                </c:pt>
                <c:pt idx="14">
                  <c:v>157128.58073825215</c:v>
                </c:pt>
                <c:pt idx="15">
                  <c:v>179425.77841166803</c:v>
                </c:pt>
                <c:pt idx="16">
                  <c:v>183541.41881963739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E8-4BD8-961E-73C669D625E8}"/>
            </c:ext>
          </c:extLst>
        </c:ser>
        <c:ser>
          <c:idx val="8"/>
          <c:order val="1"/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Data!$F$22:$F$53</c:f>
              <c:numCache>
                <c:formatCode>#,##0</c:formatCode>
                <c:ptCount val="32"/>
                <c:pt idx="0">
                  <c:v>279469.64701882983</c:v>
                </c:pt>
                <c:pt idx="1">
                  <c:v>289249.7891957931</c:v>
                </c:pt>
                <c:pt idx="2">
                  <c:v>310852.12405926129</c:v>
                </c:pt>
                <c:pt idx="3">
                  <c:v>340607.64618431334</c:v>
                </c:pt>
                <c:pt idx="4">
                  <c:v>374005.99604256591</c:v>
                </c:pt>
                <c:pt idx="5">
                  <c:v>397471.62402119581</c:v>
                </c:pt>
                <c:pt idx="6">
                  <c:v>451835.31532831152</c:v>
                </c:pt>
                <c:pt idx="7">
                  <c:v>500862.6677217299</c:v>
                </c:pt>
                <c:pt idx="8">
                  <c:v>575335.57620527246</c:v>
                </c:pt>
                <c:pt idx="9">
                  <c:v>732383.94276792789</c:v>
                </c:pt>
                <c:pt idx="10">
                  <c:v>827534.81628007605</c:v>
                </c:pt>
                <c:pt idx="11">
                  <c:v>966966.19180483045</c:v>
                </c:pt>
                <c:pt idx="12">
                  <c:v>1024242.409088573</c:v>
                </c:pt>
                <c:pt idx="13">
                  <c:v>1176236.3808159046</c:v>
                </c:pt>
                <c:pt idx="14">
                  <c:v>1328331.533118011</c:v>
                </c:pt>
                <c:pt idx="15">
                  <c:v>1357254.9286625148</c:v>
                </c:pt>
                <c:pt idx="16">
                  <c:v>1554516.4249911206</c:v>
                </c:pt>
                <c:pt idx="17">
                  <c:v>1554658.5576700745</c:v>
                </c:pt>
                <c:pt idx="18">
                  <c:v>1838257.8494434459</c:v>
                </c:pt>
                <c:pt idx="19">
                  <c:v>2183719.2561777541</c:v>
                </c:pt>
                <c:pt idx="20">
                  <c:v>2804069.2588225426</c:v>
                </c:pt>
                <c:pt idx="21">
                  <c:v>3375154.0988987824</c:v>
                </c:pt>
                <c:pt idx="22">
                  <c:v>3984969.2986286297</c:v>
                </c:pt>
                <c:pt idx="23">
                  <c:v>5607995.5689783106</c:v>
                </c:pt>
                <c:pt idx="24">
                  <c:v>6616017.6937956037</c:v>
                </c:pt>
                <c:pt idx="25">
                  <c:v>7920552.0246881386</c:v>
                </c:pt>
                <c:pt idx="26">
                  <c:v>8803666.0094635542</c:v>
                </c:pt>
                <c:pt idx="27">
                  <c:v>10448327.871286675</c:v>
                </c:pt>
                <c:pt idx="28">
                  <c:v>12462795.255639568</c:v>
                </c:pt>
                <c:pt idx="29">
                  <c:v>14817174.628437003</c:v>
                </c:pt>
                <c:pt idx="30">
                  <c:v>17664280.09166659</c:v>
                </c:pt>
                <c:pt idx="31">
                  <c:v>18334837.081144847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E8-4BD8-961E-73C669D625E8}"/>
            </c:ext>
          </c:extLst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Biological treatment - lower influent nitrate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Data!$E$5:$E$21</c:f>
              <c:numCache>
                <c:formatCode>#,##0</c:formatCode>
                <c:ptCount val="17"/>
                <c:pt idx="0">
                  <c:v>76918.092396950466</c:v>
                </c:pt>
                <c:pt idx="1">
                  <c:v>76764.563120439358</c:v>
                </c:pt>
                <c:pt idx="2">
                  <c:v>78183.062003102532</c:v>
                </c:pt>
                <c:pt idx="3">
                  <c:v>81508.84096264164</c:v>
                </c:pt>
                <c:pt idx="4">
                  <c:v>83632.35738057211</c:v>
                </c:pt>
                <c:pt idx="5">
                  <c:v>85824.751143055502</c:v>
                </c:pt>
                <c:pt idx="6">
                  <c:v>88243.48701129813</c:v>
                </c:pt>
                <c:pt idx="7">
                  <c:v>92760.604856778227</c:v>
                </c:pt>
                <c:pt idx="8">
                  <c:v>96805.821839515964</c:v>
                </c:pt>
                <c:pt idx="9">
                  <c:v>103404.55769083675</c:v>
                </c:pt>
                <c:pt idx="10">
                  <c:v>108448.1432650052</c:v>
                </c:pt>
                <c:pt idx="11">
                  <c:v>116477.95162805909</c:v>
                </c:pt>
                <c:pt idx="12">
                  <c:v>128294.5613301142</c:v>
                </c:pt>
                <c:pt idx="13">
                  <c:v>140875.14242378133</c:v>
                </c:pt>
                <c:pt idx="14">
                  <c:v>151311.93918485389</c:v>
                </c:pt>
                <c:pt idx="15">
                  <c:v>172060.21363607288</c:v>
                </c:pt>
                <c:pt idx="16">
                  <c:v>175666.43109896634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E8-4BD8-961E-73C669D625E8}"/>
            </c:ext>
          </c:extLst>
        </c:ser>
        <c:ser>
          <c:idx val="6"/>
          <c:order val="3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Data!$E$22:$E$53</c:f>
              <c:numCache>
                <c:formatCode>#,##0</c:formatCode>
                <c:ptCount val="32"/>
                <c:pt idx="0">
                  <c:v>270415.27472007158</c:v>
                </c:pt>
                <c:pt idx="1">
                  <c:v>278823.41812691517</c:v>
                </c:pt>
                <c:pt idx="2">
                  <c:v>299890.71580154641</c:v>
                </c:pt>
                <c:pt idx="3">
                  <c:v>327429.56643274403</c:v>
                </c:pt>
                <c:pt idx="4">
                  <c:v>357789.62967789627</c:v>
                </c:pt>
                <c:pt idx="5">
                  <c:v>379670.74278870324</c:v>
                </c:pt>
                <c:pt idx="6">
                  <c:v>431061.37507260893</c:v>
                </c:pt>
                <c:pt idx="7">
                  <c:v>475331.07689333556</c:v>
                </c:pt>
                <c:pt idx="8">
                  <c:v>544411.3230121712</c:v>
                </c:pt>
                <c:pt idx="9">
                  <c:v>689210.04859937727</c:v>
                </c:pt>
                <c:pt idx="10">
                  <c:v>774531.68336377165</c:v>
                </c:pt>
                <c:pt idx="11">
                  <c:v>903072.84443519474</c:v>
                </c:pt>
                <c:pt idx="12">
                  <c:v>955903.71222177637</c:v>
                </c:pt>
                <c:pt idx="13">
                  <c:v>1093850.6704012428</c:v>
                </c:pt>
                <c:pt idx="14">
                  <c:v>1235800.9774790287</c:v>
                </c:pt>
                <c:pt idx="15">
                  <c:v>1262971.9453663831</c:v>
                </c:pt>
                <c:pt idx="16">
                  <c:v>1429781.5040795743</c:v>
                </c:pt>
                <c:pt idx="17">
                  <c:v>1429909.5635960419</c:v>
                </c:pt>
                <c:pt idx="18">
                  <c:v>1686702.1596593997</c:v>
                </c:pt>
                <c:pt idx="19">
                  <c:v>2009100.8774791965</c:v>
                </c:pt>
                <c:pt idx="20">
                  <c:v>2560110.80890508</c:v>
                </c:pt>
                <c:pt idx="21">
                  <c:v>3078810.8499947311</c:v>
                </c:pt>
                <c:pt idx="22">
                  <c:v>3630322.5590830646</c:v>
                </c:pt>
                <c:pt idx="23">
                  <c:v>5100236.4188606115</c:v>
                </c:pt>
                <c:pt idx="24">
                  <c:v>6001309.2553459872</c:v>
                </c:pt>
                <c:pt idx="25">
                  <c:v>7180941.9613807052</c:v>
                </c:pt>
                <c:pt idx="26">
                  <c:v>7981055.4735379834</c:v>
                </c:pt>
                <c:pt idx="27">
                  <c:v>9455636.7157001924</c:v>
                </c:pt>
                <c:pt idx="28">
                  <c:v>11284894.99008834</c:v>
                </c:pt>
                <c:pt idx="29">
                  <c:v>13401373.463437118</c:v>
                </c:pt>
                <c:pt idx="30">
                  <c:v>15962136.40186248</c:v>
                </c:pt>
                <c:pt idx="31">
                  <c:v>16572424.692491068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E8-4BD8-961E-73C669D625E8}"/>
            </c:ext>
          </c:extLst>
        </c:ser>
        <c:ser>
          <c:idx val="1"/>
          <c:order val="4"/>
          <c:tx>
            <c:strRef>
              <c:f>Data!$D$4</c:f>
              <c:strCache>
                <c:ptCount val="1"/>
                <c:pt idx="0">
                  <c:v>Anion exchange - higher influent nitrate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Data!$D$5:$D$21</c:f>
              <c:numCache>
                <c:formatCode>#,##0</c:formatCode>
                <c:ptCount val="17"/>
                <c:pt idx="0">
                  <c:v>17440.198347011574</c:v>
                </c:pt>
                <c:pt idx="1">
                  <c:v>18498.609397794746</c:v>
                </c:pt>
                <c:pt idx="2">
                  <c:v>19910.144905551144</c:v>
                </c:pt>
                <c:pt idx="3">
                  <c:v>21736.511710351013</c:v>
                </c:pt>
                <c:pt idx="4">
                  <c:v>24053.65895536992</c:v>
                </c:pt>
                <c:pt idx="5">
                  <c:v>26614.06104301718</c:v>
                </c:pt>
                <c:pt idx="6">
                  <c:v>28540.51284608569</c:v>
                </c:pt>
                <c:pt idx="7">
                  <c:v>32288.66546361252</c:v>
                </c:pt>
                <c:pt idx="8">
                  <c:v>37779.0640647002</c:v>
                </c:pt>
                <c:pt idx="9">
                  <c:v>44676.210442824973</c:v>
                </c:pt>
                <c:pt idx="10">
                  <c:v>50710.975129942366</c:v>
                </c:pt>
                <c:pt idx="11">
                  <c:v>61417.586121470362</c:v>
                </c:pt>
                <c:pt idx="12">
                  <c:v>74972.135642932772</c:v>
                </c:pt>
                <c:pt idx="13">
                  <c:v>90887.812634485483</c:v>
                </c:pt>
                <c:pt idx="14">
                  <c:v>103618.17773225773</c:v>
                </c:pt>
                <c:pt idx="15">
                  <c:v>131132.89478676516</c:v>
                </c:pt>
                <c:pt idx="16">
                  <c:v>137398.85266288283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8E8-4BD8-961E-73C669D625E8}"/>
            </c:ext>
          </c:extLst>
        </c:ser>
        <c:ser>
          <c:idx val="5"/>
          <c:order val="5"/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Data!$D$22:$D$53</c:f>
              <c:numCache>
                <c:formatCode>#,##0</c:formatCode>
                <c:ptCount val="32"/>
                <c:pt idx="0">
                  <c:v>224254.2970727284</c:v>
                </c:pt>
                <c:pt idx="1">
                  <c:v>243152.00121119214</c:v>
                </c:pt>
                <c:pt idx="2">
                  <c:v>279623.05625601986</c:v>
                </c:pt>
                <c:pt idx="3">
                  <c:v>320675.00237546244</c:v>
                </c:pt>
                <c:pt idx="4">
                  <c:v>368936.07213350642</c:v>
                </c:pt>
                <c:pt idx="5">
                  <c:v>401452.70797873224</c:v>
                </c:pt>
                <c:pt idx="6">
                  <c:v>466447.08306863322</c:v>
                </c:pt>
                <c:pt idx="7">
                  <c:v>545235.42961806583</c:v>
                </c:pt>
                <c:pt idx="8">
                  <c:v>633531.59211930796</c:v>
                </c:pt>
                <c:pt idx="9">
                  <c:v>868369.17258892395</c:v>
                </c:pt>
                <c:pt idx="10">
                  <c:v>1017587.3289610535</c:v>
                </c:pt>
                <c:pt idx="11">
                  <c:v>1191510.5873296713</c:v>
                </c:pt>
                <c:pt idx="12">
                  <c:v>1281776.6028501336</c:v>
                </c:pt>
                <c:pt idx="13">
                  <c:v>1521617.5706224577</c:v>
                </c:pt>
                <c:pt idx="14">
                  <c:v>1754931.3748881533</c:v>
                </c:pt>
                <c:pt idx="15">
                  <c:v>1732304.9829117439</c:v>
                </c:pt>
                <c:pt idx="16">
                  <c:v>2104569.6534224441</c:v>
                </c:pt>
                <c:pt idx="17">
                  <c:v>2104877.2772267526</c:v>
                </c:pt>
                <c:pt idx="18">
                  <c:v>2535692.7807505429</c:v>
                </c:pt>
                <c:pt idx="19">
                  <c:v>3065372.151877603</c:v>
                </c:pt>
                <c:pt idx="20">
                  <c:v>4114783.5335972654</c:v>
                </c:pt>
                <c:pt idx="21">
                  <c:v>5013230.843052756</c:v>
                </c:pt>
                <c:pt idx="22">
                  <c:v>5993773.6686182264</c:v>
                </c:pt>
                <c:pt idx="23">
                  <c:v>8530768.5300053209</c:v>
                </c:pt>
                <c:pt idx="24">
                  <c:v>10174599.817275584</c:v>
                </c:pt>
                <c:pt idx="25">
                  <c:v>12188871.502291666</c:v>
                </c:pt>
                <c:pt idx="26">
                  <c:v>13867670.569009982</c:v>
                </c:pt>
                <c:pt idx="27">
                  <c:v>16336400.712684652</c:v>
                </c:pt>
                <c:pt idx="28">
                  <c:v>19510046.113372702</c:v>
                </c:pt>
                <c:pt idx="29">
                  <c:v>23461975.528124969</c:v>
                </c:pt>
                <c:pt idx="30">
                  <c:v>27980530.58974354</c:v>
                </c:pt>
                <c:pt idx="31">
                  <c:v>29336580.25801219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8E8-4BD8-961E-73C669D625E8}"/>
            </c:ext>
          </c:extLst>
        </c:ser>
        <c:ser>
          <c:idx val="0"/>
          <c:order val="6"/>
          <c:tx>
            <c:strRef>
              <c:f>Data!$C$4</c:f>
              <c:strCache>
                <c:ptCount val="1"/>
                <c:pt idx="0">
                  <c:v>Anion exchange - lower influent nitrate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Data!$C$5:$C$21</c:f>
              <c:numCache>
                <c:formatCode>#,##0</c:formatCode>
                <c:ptCount val="17"/>
                <c:pt idx="0">
                  <c:v>15605.165390250781</c:v>
                </c:pt>
                <c:pt idx="1">
                  <c:v>16500.152594406351</c:v>
                </c:pt>
                <c:pt idx="2">
                  <c:v>17742.903872403156</c:v>
                </c:pt>
                <c:pt idx="3">
                  <c:v>18925.745613419997</c:v>
                </c:pt>
                <c:pt idx="4">
                  <c:v>20498.745613419997</c:v>
                </c:pt>
                <c:pt idx="5">
                  <c:v>22235.854649677331</c:v>
                </c:pt>
                <c:pt idx="6">
                  <c:v>24046.398324926122</c:v>
                </c:pt>
                <c:pt idx="7">
                  <c:v>26694.760684687164</c:v>
                </c:pt>
                <c:pt idx="8">
                  <c:v>29556.724615584535</c:v>
                </c:pt>
                <c:pt idx="9">
                  <c:v>33928.883727143584</c:v>
                </c:pt>
                <c:pt idx="10">
                  <c:v>37218.0640647002</c:v>
                </c:pt>
                <c:pt idx="11">
                  <c:v>44336.27540085472</c:v>
                </c:pt>
                <c:pt idx="12">
                  <c:v>53203.91087676779</c:v>
                </c:pt>
                <c:pt idx="13">
                  <c:v>64585.291799233586</c:v>
                </c:pt>
                <c:pt idx="14">
                  <c:v>72815.362355156481</c:v>
                </c:pt>
                <c:pt idx="15">
                  <c:v>89028.019878144347</c:v>
                </c:pt>
                <c:pt idx="16">
                  <c:v>93618.940042098038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8E8-4BD8-961E-73C669D625E8}"/>
            </c:ext>
          </c:extLst>
        </c:ser>
        <c:ser>
          <c:idx val="4"/>
          <c:order val="7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Data!$C$22:$C$53</c:f>
              <c:numCache>
                <c:formatCode>#,##0</c:formatCode>
                <c:ptCount val="32"/>
                <c:pt idx="0">
                  <c:v>166992.10332838754</c:v>
                </c:pt>
                <c:pt idx="1">
                  <c:v>184384.86983177322</c:v>
                </c:pt>
                <c:pt idx="2">
                  <c:v>205197.4984289991</c:v>
                </c:pt>
                <c:pt idx="3">
                  <c:v>231916.84931711291</c:v>
                </c:pt>
                <c:pt idx="4">
                  <c:v>264164.51842920919</c:v>
                </c:pt>
                <c:pt idx="5">
                  <c:v>285610.05929862947</c:v>
                </c:pt>
                <c:pt idx="6">
                  <c:v>333239.7914114797</c:v>
                </c:pt>
                <c:pt idx="7">
                  <c:v>381808.63387420168</c:v>
                </c:pt>
                <c:pt idx="8">
                  <c:v>439096.79139802011</c:v>
                </c:pt>
                <c:pt idx="9">
                  <c:v>594633.73621607001</c:v>
                </c:pt>
                <c:pt idx="10">
                  <c:v>691213.68235863757</c:v>
                </c:pt>
                <c:pt idx="11">
                  <c:v>812418.08605087688</c:v>
                </c:pt>
                <c:pt idx="12">
                  <c:v>872994.15449659422</c:v>
                </c:pt>
                <c:pt idx="13">
                  <c:v>1022679.1828410486</c:v>
                </c:pt>
                <c:pt idx="14">
                  <c:v>1173079.8763690689</c:v>
                </c:pt>
                <c:pt idx="15">
                  <c:v>1156623.9812881455</c:v>
                </c:pt>
                <c:pt idx="16">
                  <c:v>1383674.7776185221</c:v>
                </c:pt>
                <c:pt idx="17">
                  <c:v>1383868.3607465387</c:v>
                </c:pt>
                <c:pt idx="18">
                  <c:v>1681785.0507665968</c:v>
                </c:pt>
                <c:pt idx="19">
                  <c:v>2026622.8954898978</c:v>
                </c:pt>
                <c:pt idx="20">
                  <c:v>2665070.9849097794</c:v>
                </c:pt>
                <c:pt idx="21">
                  <c:v>3267844.2841727412</c:v>
                </c:pt>
                <c:pt idx="22">
                  <c:v>3915487.7496350752</c:v>
                </c:pt>
                <c:pt idx="23">
                  <c:v>5594716.6782625234</c:v>
                </c:pt>
                <c:pt idx="24">
                  <c:v>6632515.855622123</c:v>
                </c:pt>
                <c:pt idx="25">
                  <c:v>7907572.4691158533</c:v>
                </c:pt>
                <c:pt idx="26">
                  <c:v>8795165.7139966749</c:v>
                </c:pt>
                <c:pt idx="27">
                  <c:v>10490318.173461899</c:v>
                </c:pt>
                <c:pt idx="28">
                  <c:v>12602250.106525104</c:v>
                </c:pt>
                <c:pt idx="29">
                  <c:v>15376931.420310916</c:v>
                </c:pt>
                <c:pt idx="30">
                  <c:v>18220491.000153124</c:v>
                </c:pt>
                <c:pt idx="31">
                  <c:v>18849991.429373756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8E8-4BD8-961E-73C669D625E8}"/>
            </c:ext>
          </c:extLst>
        </c:ser>
        <c:ser>
          <c:idx val="3"/>
          <c:order val="8"/>
          <c:tx>
            <c:strRef>
              <c:f>Data!$H$4</c:f>
              <c:strCache>
                <c:ptCount val="1"/>
                <c:pt idx="0">
                  <c:v>POU reverse osmosis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Data!$H$5:$H$21</c:f>
              <c:numCache>
                <c:formatCode>#,##0</c:formatCode>
                <c:ptCount val="17"/>
                <c:pt idx="0">
                  <c:v>7637.6055852103309</c:v>
                </c:pt>
                <c:pt idx="1">
                  <c:v>9167.9808204445562</c:v>
                </c:pt>
                <c:pt idx="2">
                  <c:v>11361.542497415416</c:v>
                </c:pt>
                <c:pt idx="3">
                  <c:v>14209.525077136117</c:v>
                </c:pt>
                <c:pt idx="4">
                  <c:v>17941.579219847808</c:v>
                </c:pt>
                <c:pt idx="5">
                  <c:v>22324.81980429613</c:v>
                </c:pt>
                <c:pt idx="6">
                  <c:v>26714.177619251059</c:v>
                </c:pt>
                <c:pt idx="7">
                  <c:v>33954.400783420082</c:v>
                </c:pt>
                <c:pt idx="8">
                  <c:v>43152.65219482543</c:v>
                </c:pt>
                <c:pt idx="9">
                  <c:v>55232.768955444873</c:v>
                </c:pt>
                <c:pt idx="10">
                  <c:v>65109.20680858686</c:v>
                </c:pt>
                <c:pt idx="11">
                  <c:v>83526.47517038435</c:v>
                </c:pt>
                <c:pt idx="12">
                  <c:v>107655.70869162324</c:v>
                </c:pt>
                <c:pt idx="13">
                  <c:v>138565.62959553566</c:v>
                </c:pt>
                <c:pt idx="14">
                  <c:v>161208.48788154032</c:v>
                </c:pt>
                <c:pt idx="15">
                  <c:v>207933.57968878391</c:v>
                </c:pt>
                <c:pt idx="16">
                  <c:v>219743.92855865561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8E8-4BD8-961E-73C669D6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27040"/>
        <c:axId val="102628216"/>
      </c:scatterChart>
      <c:valAx>
        <c:axId val="102627040"/>
        <c:scaling>
          <c:logBase val="10"/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Design Flow (MGD)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28216"/>
        <c:crosses val="autoZero"/>
        <c:crossBetween val="midCat"/>
      </c:valAx>
      <c:valAx>
        <c:axId val="102628216"/>
        <c:scaling>
          <c:logBase val="10"/>
          <c:orientation val="minMax"/>
          <c:max val="2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Annualized</a:t>
                </a:r>
                <a:r>
                  <a:rPr lang="en-US" baseline="0"/>
                  <a:t> Cost ($2017)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27040"/>
        <c:crossesAt val="1.0000000000000002E-2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9526391750713556"/>
          <c:y val="0.69941070522502102"/>
          <c:w val="0.27264036308430545"/>
          <c:h val="0.1766450156719968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strRef>
              <c:f>Data!$E$4</c:f>
              <c:strCache>
                <c:ptCount val="1"/>
                <c:pt idx="0">
                  <c:v>Biological treatment - lower influent nitrate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Data!$E$5:$E$21</c:f>
              <c:numCache>
                <c:formatCode>#,##0</c:formatCode>
                <c:ptCount val="17"/>
                <c:pt idx="0">
                  <c:v>76918.092396950466</c:v>
                </c:pt>
                <c:pt idx="1">
                  <c:v>76764.563120439358</c:v>
                </c:pt>
                <c:pt idx="2">
                  <c:v>78183.062003102532</c:v>
                </c:pt>
                <c:pt idx="3">
                  <c:v>81508.84096264164</c:v>
                </c:pt>
                <c:pt idx="4">
                  <c:v>83632.35738057211</c:v>
                </c:pt>
                <c:pt idx="5">
                  <c:v>85824.751143055502</c:v>
                </c:pt>
                <c:pt idx="6">
                  <c:v>88243.48701129813</c:v>
                </c:pt>
                <c:pt idx="7">
                  <c:v>92760.604856778227</c:v>
                </c:pt>
                <c:pt idx="8">
                  <c:v>96805.821839515964</c:v>
                </c:pt>
                <c:pt idx="9">
                  <c:v>103404.55769083675</c:v>
                </c:pt>
                <c:pt idx="10">
                  <c:v>108448.1432650052</c:v>
                </c:pt>
                <c:pt idx="11">
                  <c:v>116477.95162805909</c:v>
                </c:pt>
                <c:pt idx="12">
                  <c:v>128294.5613301142</c:v>
                </c:pt>
                <c:pt idx="13">
                  <c:v>140875.14242378133</c:v>
                </c:pt>
                <c:pt idx="14">
                  <c:v>151311.93918485389</c:v>
                </c:pt>
                <c:pt idx="15">
                  <c:v>172060.21363607288</c:v>
                </c:pt>
                <c:pt idx="16">
                  <c:v>175666.43109896634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CB-41C1-9DAD-BA7B05203D32}"/>
            </c:ext>
          </c:extLst>
        </c:ser>
        <c:ser>
          <c:idx val="6"/>
          <c:order val="1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Data!$E$22:$E$53</c:f>
              <c:numCache>
                <c:formatCode>#,##0</c:formatCode>
                <c:ptCount val="32"/>
                <c:pt idx="0">
                  <c:v>270415.27472007158</c:v>
                </c:pt>
                <c:pt idx="1">
                  <c:v>278823.41812691517</c:v>
                </c:pt>
                <c:pt idx="2">
                  <c:v>299890.71580154641</c:v>
                </c:pt>
                <c:pt idx="3">
                  <c:v>327429.56643274403</c:v>
                </c:pt>
                <c:pt idx="4">
                  <c:v>357789.62967789627</c:v>
                </c:pt>
                <c:pt idx="5">
                  <c:v>379670.74278870324</c:v>
                </c:pt>
                <c:pt idx="6">
                  <c:v>431061.37507260893</c:v>
                </c:pt>
                <c:pt idx="7">
                  <c:v>475331.07689333556</c:v>
                </c:pt>
                <c:pt idx="8">
                  <c:v>544411.3230121712</c:v>
                </c:pt>
                <c:pt idx="9">
                  <c:v>689210.04859937727</c:v>
                </c:pt>
                <c:pt idx="10">
                  <c:v>774531.68336377165</c:v>
                </c:pt>
                <c:pt idx="11">
                  <c:v>903072.84443519474</c:v>
                </c:pt>
                <c:pt idx="12">
                  <c:v>955903.71222177637</c:v>
                </c:pt>
                <c:pt idx="13">
                  <c:v>1093850.6704012428</c:v>
                </c:pt>
                <c:pt idx="14">
                  <c:v>1235800.9774790287</c:v>
                </c:pt>
                <c:pt idx="15">
                  <c:v>1262971.9453663831</c:v>
                </c:pt>
                <c:pt idx="16">
                  <c:v>1429781.5040795743</c:v>
                </c:pt>
                <c:pt idx="17">
                  <c:v>1429909.5635960419</c:v>
                </c:pt>
                <c:pt idx="18">
                  <c:v>1686702.1596593997</c:v>
                </c:pt>
                <c:pt idx="19">
                  <c:v>2009100.8774791965</c:v>
                </c:pt>
                <c:pt idx="20">
                  <c:v>2560110.80890508</c:v>
                </c:pt>
                <c:pt idx="21">
                  <c:v>3078810.8499947311</c:v>
                </c:pt>
                <c:pt idx="22">
                  <c:v>3630322.5590830646</c:v>
                </c:pt>
                <c:pt idx="23">
                  <c:v>5100236.4188606115</c:v>
                </c:pt>
                <c:pt idx="24">
                  <c:v>6001309.2553459872</c:v>
                </c:pt>
                <c:pt idx="25">
                  <c:v>7180941.9613807052</c:v>
                </c:pt>
                <c:pt idx="26">
                  <c:v>7981055.4735379834</c:v>
                </c:pt>
                <c:pt idx="27">
                  <c:v>9455636.7157001924</c:v>
                </c:pt>
                <c:pt idx="28">
                  <c:v>11284894.99008834</c:v>
                </c:pt>
                <c:pt idx="29">
                  <c:v>13401373.463437118</c:v>
                </c:pt>
                <c:pt idx="30">
                  <c:v>15962136.40186248</c:v>
                </c:pt>
                <c:pt idx="31">
                  <c:v>16572424.692491068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CB-41C1-9DAD-BA7B05203D32}"/>
            </c:ext>
          </c:extLst>
        </c:ser>
        <c:ser>
          <c:idx val="0"/>
          <c:order val="2"/>
          <c:tx>
            <c:strRef>
              <c:f>Data!$C$4</c:f>
              <c:strCache>
                <c:ptCount val="1"/>
                <c:pt idx="0">
                  <c:v>Anion exchange - lower influent nitrate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Data!$C$5:$C$21</c:f>
              <c:numCache>
                <c:formatCode>#,##0</c:formatCode>
                <c:ptCount val="17"/>
                <c:pt idx="0">
                  <c:v>15605.165390250781</c:v>
                </c:pt>
                <c:pt idx="1">
                  <c:v>16500.152594406351</c:v>
                </c:pt>
                <c:pt idx="2">
                  <c:v>17742.903872403156</c:v>
                </c:pt>
                <c:pt idx="3">
                  <c:v>18925.745613419997</c:v>
                </c:pt>
                <c:pt idx="4">
                  <c:v>20498.745613419997</c:v>
                </c:pt>
                <c:pt idx="5">
                  <c:v>22235.854649677331</c:v>
                </c:pt>
                <c:pt idx="6">
                  <c:v>24046.398324926122</c:v>
                </c:pt>
                <c:pt idx="7">
                  <c:v>26694.760684687164</c:v>
                </c:pt>
                <c:pt idx="8">
                  <c:v>29556.724615584535</c:v>
                </c:pt>
                <c:pt idx="9">
                  <c:v>33928.883727143584</c:v>
                </c:pt>
                <c:pt idx="10">
                  <c:v>37218.0640647002</c:v>
                </c:pt>
                <c:pt idx="11">
                  <c:v>44336.27540085472</c:v>
                </c:pt>
                <c:pt idx="12">
                  <c:v>53203.91087676779</c:v>
                </c:pt>
                <c:pt idx="13">
                  <c:v>64585.291799233586</c:v>
                </c:pt>
                <c:pt idx="14">
                  <c:v>72815.362355156481</c:v>
                </c:pt>
                <c:pt idx="15">
                  <c:v>89028.019878144347</c:v>
                </c:pt>
                <c:pt idx="16">
                  <c:v>93618.940042098038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CB-41C1-9DAD-BA7B05203D32}"/>
            </c:ext>
          </c:extLst>
        </c:ser>
        <c:ser>
          <c:idx val="4"/>
          <c:order val="3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Data!$C$22:$C$53</c:f>
              <c:numCache>
                <c:formatCode>#,##0</c:formatCode>
                <c:ptCount val="32"/>
                <c:pt idx="0">
                  <c:v>166992.10332838754</c:v>
                </c:pt>
                <c:pt idx="1">
                  <c:v>184384.86983177322</c:v>
                </c:pt>
                <c:pt idx="2">
                  <c:v>205197.4984289991</c:v>
                </c:pt>
                <c:pt idx="3">
                  <c:v>231916.84931711291</c:v>
                </c:pt>
                <c:pt idx="4">
                  <c:v>264164.51842920919</c:v>
                </c:pt>
                <c:pt idx="5">
                  <c:v>285610.05929862947</c:v>
                </c:pt>
                <c:pt idx="6">
                  <c:v>333239.7914114797</c:v>
                </c:pt>
                <c:pt idx="7">
                  <c:v>381808.63387420168</c:v>
                </c:pt>
                <c:pt idx="8">
                  <c:v>439096.79139802011</c:v>
                </c:pt>
                <c:pt idx="9">
                  <c:v>594633.73621607001</c:v>
                </c:pt>
                <c:pt idx="10">
                  <c:v>691213.68235863757</c:v>
                </c:pt>
                <c:pt idx="11">
                  <c:v>812418.08605087688</c:v>
                </c:pt>
                <c:pt idx="12">
                  <c:v>872994.15449659422</c:v>
                </c:pt>
                <c:pt idx="13">
                  <c:v>1022679.1828410486</c:v>
                </c:pt>
                <c:pt idx="14">
                  <c:v>1173079.8763690689</c:v>
                </c:pt>
                <c:pt idx="15">
                  <c:v>1156623.9812881455</c:v>
                </c:pt>
                <c:pt idx="16">
                  <c:v>1383674.7776185221</c:v>
                </c:pt>
                <c:pt idx="17">
                  <c:v>1383868.3607465387</c:v>
                </c:pt>
                <c:pt idx="18">
                  <c:v>1681785.0507665968</c:v>
                </c:pt>
                <c:pt idx="19">
                  <c:v>2026622.8954898978</c:v>
                </c:pt>
                <c:pt idx="20">
                  <c:v>2665070.9849097794</c:v>
                </c:pt>
                <c:pt idx="21">
                  <c:v>3267844.2841727412</c:v>
                </c:pt>
                <c:pt idx="22">
                  <c:v>3915487.7496350752</c:v>
                </c:pt>
                <c:pt idx="23">
                  <c:v>5594716.6782625234</c:v>
                </c:pt>
                <c:pt idx="24">
                  <c:v>6632515.855622123</c:v>
                </c:pt>
                <c:pt idx="25">
                  <c:v>7907572.4691158533</c:v>
                </c:pt>
                <c:pt idx="26">
                  <c:v>8795165.7139966749</c:v>
                </c:pt>
                <c:pt idx="27">
                  <c:v>10490318.173461899</c:v>
                </c:pt>
                <c:pt idx="28">
                  <c:v>12602250.106525104</c:v>
                </c:pt>
                <c:pt idx="29">
                  <c:v>15376931.420310916</c:v>
                </c:pt>
                <c:pt idx="30">
                  <c:v>18220491.000153124</c:v>
                </c:pt>
                <c:pt idx="31">
                  <c:v>18849991.429373756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CB-41C1-9DAD-BA7B05203D32}"/>
            </c:ext>
          </c:extLst>
        </c:ser>
        <c:ser>
          <c:idx val="3"/>
          <c:order val="4"/>
          <c:tx>
            <c:strRef>
              <c:f>Data!$H$4</c:f>
              <c:strCache>
                <c:ptCount val="1"/>
                <c:pt idx="0">
                  <c:v>POU reverse osmosis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Data!$H$5:$H$21</c:f>
              <c:numCache>
                <c:formatCode>#,##0</c:formatCode>
                <c:ptCount val="17"/>
                <c:pt idx="0">
                  <c:v>7637.6055852103309</c:v>
                </c:pt>
                <c:pt idx="1">
                  <c:v>9167.9808204445562</c:v>
                </c:pt>
                <c:pt idx="2">
                  <c:v>11361.542497415416</c:v>
                </c:pt>
                <c:pt idx="3">
                  <c:v>14209.525077136117</c:v>
                </c:pt>
                <c:pt idx="4">
                  <c:v>17941.579219847808</c:v>
                </c:pt>
                <c:pt idx="5">
                  <c:v>22324.81980429613</c:v>
                </c:pt>
                <c:pt idx="6">
                  <c:v>26714.177619251059</c:v>
                </c:pt>
                <c:pt idx="7">
                  <c:v>33954.400783420082</c:v>
                </c:pt>
                <c:pt idx="8">
                  <c:v>43152.65219482543</c:v>
                </c:pt>
                <c:pt idx="9">
                  <c:v>55232.768955444873</c:v>
                </c:pt>
                <c:pt idx="10">
                  <c:v>65109.20680858686</c:v>
                </c:pt>
                <c:pt idx="11">
                  <c:v>83526.47517038435</c:v>
                </c:pt>
                <c:pt idx="12">
                  <c:v>107655.70869162324</c:v>
                </c:pt>
                <c:pt idx="13">
                  <c:v>138565.62959553566</c:v>
                </c:pt>
                <c:pt idx="14">
                  <c:v>161208.48788154032</c:v>
                </c:pt>
                <c:pt idx="15">
                  <c:v>207933.57968878391</c:v>
                </c:pt>
                <c:pt idx="16">
                  <c:v>219743.92855865561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9CB-41C1-9DAD-BA7B05203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263112"/>
        <c:axId val="219260760"/>
      </c:scatterChart>
      <c:valAx>
        <c:axId val="219263112"/>
        <c:scaling>
          <c:logBase val="10"/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Design Flow (MGD)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260760"/>
        <c:crosses val="autoZero"/>
        <c:crossBetween val="midCat"/>
      </c:valAx>
      <c:valAx>
        <c:axId val="219260760"/>
        <c:scaling>
          <c:logBase val="10"/>
          <c:orientation val="minMax"/>
          <c:max val="2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Annualized</a:t>
                </a:r>
                <a:r>
                  <a:rPr lang="en-US" baseline="0"/>
                  <a:t> Cost ($2017)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263112"/>
        <c:crossesAt val="1.0000000000000002E-2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526391750713556"/>
          <c:y val="0.69941070522502102"/>
          <c:w val="0.27264036308430545"/>
          <c:h val="0.1766450156719968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7"/>
          <c:order val="0"/>
          <c:tx>
            <c:strRef>
              <c:f>Data!$F$4</c:f>
              <c:strCache>
                <c:ptCount val="1"/>
                <c:pt idx="0">
                  <c:v>Biological fluidized bed treatment - higher influent nitrate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Data!$F$5:$F$21</c:f>
              <c:numCache>
                <c:formatCode>#,##0</c:formatCode>
                <c:ptCount val="17"/>
                <c:pt idx="0">
                  <c:v>77075.14366497341</c:v>
                </c:pt>
                <c:pt idx="1">
                  <c:v>76966.326524510878</c:v>
                </c:pt>
                <c:pt idx="2">
                  <c:v>78502.281746941357</c:v>
                </c:pt>
                <c:pt idx="3">
                  <c:v>82122.547194047103</c:v>
                </c:pt>
                <c:pt idx="4">
                  <c:v>84247.194521850033</c:v>
                </c:pt>
                <c:pt idx="5">
                  <c:v>86412.70854076519</c:v>
                </c:pt>
                <c:pt idx="6">
                  <c:v>89123.199863641086</c:v>
                </c:pt>
                <c:pt idx="7">
                  <c:v>93809.151509990872</c:v>
                </c:pt>
                <c:pt idx="8">
                  <c:v>98193.06915201321</c:v>
                </c:pt>
                <c:pt idx="9">
                  <c:v>105077.67398546475</c:v>
                </c:pt>
                <c:pt idx="10">
                  <c:v>110599.50815595587</c:v>
                </c:pt>
                <c:pt idx="11">
                  <c:v>119254.33873694469</c:v>
                </c:pt>
                <c:pt idx="12">
                  <c:v>132069.27094124988</c:v>
                </c:pt>
                <c:pt idx="13">
                  <c:v>145866.87380795315</c:v>
                </c:pt>
                <c:pt idx="14">
                  <c:v>157128.58073825215</c:v>
                </c:pt>
                <c:pt idx="15">
                  <c:v>179425.77841166803</c:v>
                </c:pt>
                <c:pt idx="16">
                  <c:v>183541.41881963739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7B-4160-8432-883639B3B22D}"/>
            </c:ext>
          </c:extLst>
        </c:ser>
        <c:ser>
          <c:idx val="8"/>
          <c:order val="1"/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Data!$F$22:$F$53</c:f>
              <c:numCache>
                <c:formatCode>#,##0</c:formatCode>
                <c:ptCount val="32"/>
                <c:pt idx="0">
                  <c:v>279469.64701882983</c:v>
                </c:pt>
                <c:pt idx="1">
                  <c:v>289249.7891957931</c:v>
                </c:pt>
                <c:pt idx="2">
                  <c:v>310852.12405926129</c:v>
                </c:pt>
                <c:pt idx="3">
                  <c:v>340607.64618431334</c:v>
                </c:pt>
                <c:pt idx="4">
                  <c:v>374005.99604256591</c:v>
                </c:pt>
                <c:pt idx="5">
                  <c:v>397471.62402119581</c:v>
                </c:pt>
                <c:pt idx="6">
                  <c:v>451835.31532831152</c:v>
                </c:pt>
                <c:pt idx="7">
                  <c:v>500862.6677217299</c:v>
                </c:pt>
                <c:pt idx="8">
                  <c:v>575335.57620527246</c:v>
                </c:pt>
                <c:pt idx="9">
                  <c:v>732383.94276792789</c:v>
                </c:pt>
                <c:pt idx="10">
                  <c:v>827534.81628007605</c:v>
                </c:pt>
                <c:pt idx="11">
                  <c:v>966966.19180483045</c:v>
                </c:pt>
                <c:pt idx="12">
                  <c:v>1024242.409088573</c:v>
                </c:pt>
                <c:pt idx="13">
                  <c:v>1176236.3808159046</c:v>
                </c:pt>
                <c:pt idx="14">
                  <c:v>1328331.533118011</c:v>
                </c:pt>
                <c:pt idx="15">
                  <c:v>1357254.9286625148</c:v>
                </c:pt>
                <c:pt idx="16">
                  <c:v>1554516.4249911206</c:v>
                </c:pt>
                <c:pt idx="17">
                  <c:v>1554658.5576700745</c:v>
                </c:pt>
                <c:pt idx="18">
                  <c:v>1838257.8494434459</c:v>
                </c:pt>
                <c:pt idx="19">
                  <c:v>2183719.2561777541</c:v>
                </c:pt>
                <c:pt idx="20">
                  <c:v>2804069.2588225426</c:v>
                </c:pt>
                <c:pt idx="21">
                  <c:v>3375154.0988987824</c:v>
                </c:pt>
                <c:pt idx="22">
                  <c:v>3984969.2986286297</c:v>
                </c:pt>
                <c:pt idx="23">
                  <c:v>5607995.5689783106</c:v>
                </c:pt>
                <c:pt idx="24">
                  <c:v>6616017.6937956037</c:v>
                </c:pt>
                <c:pt idx="25">
                  <c:v>7920552.0246881386</c:v>
                </c:pt>
                <c:pt idx="26">
                  <c:v>8803666.0094635542</c:v>
                </c:pt>
                <c:pt idx="27">
                  <c:v>10448327.871286675</c:v>
                </c:pt>
                <c:pt idx="28">
                  <c:v>12462795.255639568</c:v>
                </c:pt>
                <c:pt idx="29">
                  <c:v>14817174.628437003</c:v>
                </c:pt>
                <c:pt idx="30">
                  <c:v>17664280.09166659</c:v>
                </c:pt>
                <c:pt idx="31">
                  <c:v>18334837.081144847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7B-4160-8432-883639B3B22D}"/>
            </c:ext>
          </c:extLst>
        </c:ser>
        <c:ser>
          <c:idx val="0"/>
          <c:order val="2"/>
          <c:tx>
            <c:strRef>
              <c:f>Data!$G$4</c:f>
              <c:strCache>
                <c:ptCount val="1"/>
                <c:pt idx="0">
                  <c:v>Biological fixed bed treatment - higher influent nitrate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lg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Data!$G$5:$G$21</c:f>
              <c:numCache>
                <c:formatCode>General</c:formatCode>
                <c:ptCount val="17"/>
                <c:pt idx="0">
                  <c:v>63951.005472633362</c:v>
                </c:pt>
                <c:pt idx="1">
                  <c:v>64022.630943421318</c:v>
                </c:pt>
                <c:pt idx="2">
                  <c:v>65502.790564527641</c:v>
                </c:pt>
                <c:pt idx="3">
                  <c:v>68528.321972868085</c:v>
                </c:pt>
                <c:pt idx="4">
                  <c:v>71413.227896104247</c:v>
                </c:pt>
                <c:pt idx="5">
                  <c:v>75941.482597528287</c:v>
                </c:pt>
                <c:pt idx="6">
                  <c:v>73599.463449158298</c:v>
                </c:pt>
                <c:pt idx="7">
                  <c:v>74799.908541410085</c:v>
                </c:pt>
                <c:pt idx="8">
                  <c:v>78936.318523135182</c:v>
                </c:pt>
                <c:pt idx="9">
                  <c:v>86377.722221718141</c:v>
                </c:pt>
                <c:pt idx="10">
                  <c:v>90636.736559405268</c:v>
                </c:pt>
                <c:pt idx="11">
                  <c:v>99964.699016388622</c:v>
                </c:pt>
                <c:pt idx="12">
                  <c:v>111210.74999093698</c:v>
                </c:pt>
                <c:pt idx="13">
                  <c:v>125931.66761618658</c:v>
                </c:pt>
                <c:pt idx="14">
                  <c:v>136915.87013427052</c:v>
                </c:pt>
                <c:pt idx="15">
                  <c:v>157035.04582229588</c:v>
                </c:pt>
                <c:pt idx="16">
                  <c:v>164625.04630563414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7B-4160-8432-883639B3B22D}"/>
            </c:ext>
          </c:extLst>
        </c:ser>
        <c:ser>
          <c:idx val="2"/>
          <c:order val="3"/>
          <c:spPr>
            <a:ln w="190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Data!$G$22:$G$53</c:f>
              <c:numCache>
                <c:formatCode>General</c:formatCode>
                <c:ptCount val="32"/>
                <c:pt idx="0">
                  <c:v>274036.84276510717</c:v>
                </c:pt>
                <c:pt idx="1">
                  <c:v>284347.15970742714</c:v>
                </c:pt>
                <c:pt idx="2">
                  <c:v>309566.49155350385</c:v>
                </c:pt>
                <c:pt idx="3">
                  <c:v>339280.65770536696</c:v>
                </c:pt>
                <c:pt idx="4">
                  <c:v>377643.27856627025</c:v>
                </c:pt>
                <c:pt idx="5">
                  <c:v>402335.64068872348</c:v>
                </c:pt>
                <c:pt idx="6">
                  <c:v>459398.43908300239</c:v>
                </c:pt>
                <c:pt idx="7">
                  <c:v>513236.23501259403</c:v>
                </c:pt>
                <c:pt idx="8">
                  <c:v>578718.77057310892</c:v>
                </c:pt>
                <c:pt idx="9">
                  <c:v>746050.05076399934</c:v>
                </c:pt>
                <c:pt idx="10">
                  <c:v>856831.7321662372</c:v>
                </c:pt>
                <c:pt idx="11">
                  <c:v>982518.35523935093</c:v>
                </c:pt>
                <c:pt idx="12">
                  <c:v>1036779.1380869257</c:v>
                </c:pt>
                <c:pt idx="13">
                  <c:v>1194946.7356199957</c:v>
                </c:pt>
                <c:pt idx="14">
                  <c:v>1338279.8735236425</c:v>
                </c:pt>
                <c:pt idx="15">
                  <c:v>1353888.8585777092</c:v>
                </c:pt>
                <c:pt idx="16">
                  <c:v>1554154.9859745109</c:v>
                </c:pt>
                <c:pt idx="17">
                  <c:v>1554292.2924287557</c:v>
                </c:pt>
                <c:pt idx="18">
                  <c:v>1848039.3232162136</c:v>
                </c:pt>
                <c:pt idx="19">
                  <c:v>2185693.3257991509</c:v>
                </c:pt>
                <c:pt idx="20">
                  <c:v>2843654.3893897086</c:v>
                </c:pt>
                <c:pt idx="21">
                  <c:v>3441044.8600943112</c:v>
                </c:pt>
                <c:pt idx="22">
                  <c:v>4036879.8733692993</c:v>
                </c:pt>
                <c:pt idx="23">
                  <c:v>5746443.8773991484</c:v>
                </c:pt>
                <c:pt idx="24">
                  <c:v>6832986.7261311579</c:v>
                </c:pt>
                <c:pt idx="25">
                  <c:v>8275113.017729599</c:v>
                </c:pt>
                <c:pt idx="26">
                  <c:v>8966698.6215463597</c:v>
                </c:pt>
                <c:pt idx="27">
                  <c:v>10626105.633299328</c:v>
                </c:pt>
                <c:pt idx="28">
                  <c:v>13052388.9970161</c:v>
                </c:pt>
                <c:pt idx="29">
                  <c:v>15482853.622202765</c:v>
                </c:pt>
                <c:pt idx="30">
                  <c:v>18444913.615437523</c:v>
                </c:pt>
                <c:pt idx="31">
                  <c:v>19196657.026660405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7B-4160-8432-883639B3B22D}"/>
            </c:ext>
          </c:extLst>
        </c:ser>
        <c:ser>
          <c:idx val="1"/>
          <c:order val="4"/>
          <c:tx>
            <c:strRef>
              <c:f>Data!$D$4</c:f>
              <c:strCache>
                <c:ptCount val="1"/>
                <c:pt idx="0">
                  <c:v>Anion exchange - higher influent nitrate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Data!$D$5:$D$21</c:f>
              <c:numCache>
                <c:formatCode>#,##0</c:formatCode>
                <c:ptCount val="17"/>
                <c:pt idx="0">
                  <c:v>17440.198347011574</c:v>
                </c:pt>
                <c:pt idx="1">
                  <c:v>18498.609397794746</c:v>
                </c:pt>
                <c:pt idx="2">
                  <c:v>19910.144905551144</c:v>
                </c:pt>
                <c:pt idx="3">
                  <c:v>21736.511710351013</c:v>
                </c:pt>
                <c:pt idx="4">
                  <c:v>24053.65895536992</c:v>
                </c:pt>
                <c:pt idx="5">
                  <c:v>26614.06104301718</c:v>
                </c:pt>
                <c:pt idx="6">
                  <c:v>28540.51284608569</c:v>
                </c:pt>
                <c:pt idx="7">
                  <c:v>32288.66546361252</c:v>
                </c:pt>
                <c:pt idx="8">
                  <c:v>37779.0640647002</c:v>
                </c:pt>
                <c:pt idx="9">
                  <c:v>44676.210442824973</c:v>
                </c:pt>
                <c:pt idx="10">
                  <c:v>50710.975129942366</c:v>
                </c:pt>
                <c:pt idx="11">
                  <c:v>61417.586121470362</c:v>
                </c:pt>
                <c:pt idx="12">
                  <c:v>74972.135642932772</c:v>
                </c:pt>
                <c:pt idx="13">
                  <c:v>90887.812634485483</c:v>
                </c:pt>
                <c:pt idx="14">
                  <c:v>103618.17773225773</c:v>
                </c:pt>
                <c:pt idx="15">
                  <c:v>131132.89478676516</c:v>
                </c:pt>
                <c:pt idx="16">
                  <c:v>137398.85266288283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7B-4160-8432-883639B3B22D}"/>
            </c:ext>
          </c:extLst>
        </c:ser>
        <c:ser>
          <c:idx val="5"/>
          <c:order val="5"/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Data!$B$22:$B$53</c:f>
              <c:numCache>
                <c:formatCode>General</c:formatCode>
                <c:ptCount val="32"/>
                <c:pt idx="0">
                  <c:v>1</c:v>
                </c:pt>
                <c:pt idx="1">
                  <c:v>1.181</c:v>
                </c:pt>
                <c:pt idx="2">
                  <c:v>1.3939999999999999</c:v>
                </c:pt>
                <c:pt idx="3">
                  <c:v>1.645</c:v>
                </c:pt>
                <c:pt idx="4">
                  <c:v>1.9410000000000001</c:v>
                </c:pt>
                <c:pt idx="5">
                  <c:v>2.1520000000000001</c:v>
                </c:pt>
                <c:pt idx="6">
                  <c:v>2.5390000000000001</c:v>
                </c:pt>
                <c:pt idx="7">
                  <c:v>2.996</c:v>
                </c:pt>
                <c:pt idx="8">
                  <c:v>3.536</c:v>
                </c:pt>
                <c:pt idx="9">
                  <c:v>4.923</c:v>
                </c:pt>
                <c:pt idx="10">
                  <c:v>5.8090000000000002</c:v>
                </c:pt>
                <c:pt idx="11">
                  <c:v>6.8550000000000004</c:v>
                </c:pt>
                <c:pt idx="12">
                  <c:v>7.3650000000000002</c:v>
                </c:pt>
                <c:pt idx="13">
                  <c:v>8.6910000000000007</c:v>
                </c:pt>
                <c:pt idx="14">
                  <c:v>9.9990000000000006</c:v>
                </c:pt>
                <c:pt idx="15">
                  <c:v>10</c:v>
                </c:pt>
                <c:pt idx="16">
                  <c:v>12</c:v>
                </c:pt>
                <c:pt idx="17">
                  <c:v>12.000999999999999</c:v>
                </c:pt>
                <c:pt idx="18">
                  <c:v>14.401</c:v>
                </c:pt>
                <c:pt idx="19">
                  <c:v>17.282</c:v>
                </c:pt>
                <c:pt idx="20">
                  <c:v>22.614000000000001</c:v>
                </c:pt>
                <c:pt idx="21">
                  <c:v>27.137</c:v>
                </c:pt>
                <c:pt idx="22">
                  <c:v>32.564</c:v>
                </c:pt>
                <c:pt idx="23">
                  <c:v>46.892000000000003</c:v>
                </c:pt>
                <c:pt idx="24">
                  <c:v>56.271000000000001</c:v>
                </c:pt>
                <c:pt idx="25">
                  <c:v>67.525000000000006</c:v>
                </c:pt>
                <c:pt idx="26">
                  <c:v>75.072000000000003</c:v>
                </c:pt>
                <c:pt idx="27">
                  <c:v>90.085999999999999</c:v>
                </c:pt>
                <c:pt idx="28">
                  <c:v>108.104</c:v>
                </c:pt>
                <c:pt idx="29">
                  <c:v>129.72399999999999</c:v>
                </c:pt>
                <c:pt idx="30">
                  <c:v>155.66900000000001</c:v>
                </c:pt>
                <c:pt idx="31">
                  <c:v>162</c:v>
                </c:pt>
              </c:numCache>
            </c:numRef>
          </c:xVal>
          <c:yVal>
            <c:numRef>
              <c:f>Data!$D$22:$D$53</c:f>
              <c:numCache>
                <c:formatCode>#,##0</c:formatCode>
                <c:ptCount val="32"/>
                <c:pt idx="0">
                  <c:v>224254.2970727284</c:v>
                </c:pt>
                <c:pt idx="1">
                  <c:v>243152.00121119214</c:v>
                </c:pt>
                <c:pt idx="2">
                  <c:v>279623.05625601986</c:v>
                </c:pt>
                <c:pt idx="3">
                  <c:v>320675.00237546244</c:v>
                </c:pt>
                <c:pt idx="4">
                  <c:v>368936.07213350642</c:v>
                </c:pt>
                <c:pt idx="5">
                  <c:v>401452.70797873224</c:v>
                </c:pt>
                <c:pt idx="6">
                  <c:v>466447.08306863322</c:v>
                </c:pt>
                <c:pt idx="7">
                  <c:v>545235.42961806583</c:v>
                </c:pt>
                <c:pt idx="8">
                  <c:v>633531.59211930796</c:v>
                </c:pt>
                <c:pt idx="9">
                  <c:v>868369.17258892395</c:v>
                </c:pt>
                <c:pt idx="10">
                  <c:v>1017587.3289610535</c:v>
                </c:pt>
                <c:pt idx="11">
                  <c:v>1191510.5873296713</c:v>
                </c:pt>
                <c:pt idx="12">
                  <c:v>1281776.6028501336</c:v>
                </c:pt>
                <c:pt idx="13">
                  <c:v>1521617.5706224577</c:v>
                </c:pt>
                <c:pt idx="14">
                  <c:v>1754931.3748881533</c:v>
                </c:pt>
                <c:pt idx="15">
                  <c:v>1732304.9829117439</c:v>
                </c:pt>
                <c:pt idx="16">
                  <c:v>2104569.6534224441</c:v>
                </c:pt>
                <c:pt idx="17">
                  <c:v>2104877.2772267526</c:v>
                </c:pt>
                <c:pt idx="18">
                  <c:v>2535692.7807505429</c:v>
                </c:pt>
                <c:pt idx="19">
                  <c:v>3065372.151877603</c:v>
                </c:pt>
                <c:pt idx="20">
                  <c:v>4114783.5335972654</c:v>
                </c:pt>
                <c:pt idx="21">
                  <c:v>5013230.843052756</c:v>
                </c:pt>
                <c:pt idx="22">
                  <c:v>5993773.6686182264</c:v>
                </c:pt>
                <c:pt idx="23">
                  <c:v>8530768.5300053209</c:v>
                </c:pt>
                <c:pt idx="24">
                  <c:v>10174599.817275584</c:v>
                </c:pt>
                <c:pt idx="25">
                  <c:v>12188871.502291666</c:v>
                </c:pt>
                <c:pt idx="26">
                  <c:v>13867670.569009982</c:v>
                </c:pt>
                <c:pt idx="27">
                  <c:v>16336400.712684652</c:v>
                </c:pt>
                <c:pt idx="28">
                  <c:v>19510046.113372702</c:v>
                </c:pt>
                <c:pt idx="29">
                  <c:v>23461975.528124969</c:v>
                </c:pt>
                <c:pt idx="30">
                  <c:v>27980530.58974354</c:v>
                </c:pt>
                <c:pt idx="31">
                  <c:v>29336580.25801219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7B-4160-8432-883639B3B22D}"/>
            </c:ext>
          </c:extLst>
        </c:ser>
        <c:ser>
          <c:idx val="3"/>
          <c:order val="6"/>
          <c:tx>
            <c:strRef>
              <c:f>Data!$H$4</c:f>
              <c:strCache>
                <c:ptCount val="1"/>
                <c:pt idx="0">
                  <c:v>POU reverse osmosis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Data!$B$5:$B$21</c:f>
              <c:numCache>
                <c:formatCode>General</c:formatCode>
                <c:ptCount val="17"/>
                <c:pt idx="0">
                  <c:v>0.03</c:v>
                </c:pt>
                <c:pt idx="1">
                  <c:v>3.7999999999999999E-2</c:v>
                </c:pt>
                <c:pt idx="2">
                  <c:v>4.9000000000000002E-2</c:v>
                </c:pt>
                <c:pt idx="3">
                  <c:v>6.3E-2</c:v>
                </c:pt>
                <c:pt idx="4">
                  <c:v>8.1000000000000003E-2</c:v>
                </c:pt>
                <c:pt idx="5">
                  <c:v>0.10299999999999999</c:v>
                </c:pt>
                <c:pt idx="6">
                  <c:v>0.124</c:v>
                </c:pt>
                <c:pt idx="7">
                  <c:v>0.159</c:v>
                </c:pt>
                <c:pt idx="8">
                  <c:v>0.20300000000000001</c:v>
                </c:pt>
                <c:pt idx="9">
                  <c:v>0.26</c:v>
                </c:pt>
                <c:pt idx="10">
                  <c:v>0.30499999999999999</c:v>
                </c:pt>
                <c:pt idx="11">
                  <c:v>0.39</c:v>
                </c:pt>
                <c:pt idx="12">
                  <c:v>0.5</c:v>
                </c:pt>
                <c:pt idx="13">
                  <c:v>0.64</c:v>
                </c:pt>
                <c:pt idx="14">
                  <c:v>0.74</c:v>
                </c:pt>
                <c:pt idx="15">
                  <c:v>0.94699999999999995</c:v>
                </c:pt>
                <c:pt idx="16">
                  <c:v>0.999</c:v>
                </c:pt>
              </c:numCache>
            </c:numRef>
          </c:xVal>
          <c:yVal>
            <c:numRef>
              <c:f>Data!$H$5:$H$21</c:f>
              <c:numCache>
                <c:formatCode>#,##0</c:formatCode>
                <c:ptCount val="17"/>
                <c:pt idx="0">
                  <c:v>7637.6055852103309</c:v>
                </c:pt>
                <c:pt idx="1">
                  <c:v>9167.9808204445562</c:v>
                </c:pt>
                <c:pt idx="2">
                  <c:v>11361.542497415416</c:v>
                </c:pt>
                <c:pt idx="3">
                  <c:v>14209.525077136117</c:v>
                </c:pt>
                <c:pt idx="4">
                  <c:v>17941.579219847808</c:v>
                </c:pt>
                <c:pt idx="5">
                  <c:v>22324.81980429613</c:v>
                </c:pt>
                <c:pt idx="6">
                  <c:v>26714.177619251059</c:v>
                </c:pt>
                <c:pt idx="7">
                  <c:v>33954.400783420082</c:v>
                </c:pt>
                <c:pt idx="8">
                  <c:v>43152.65219482543</c:v>
                </c:pt>
                <c:pt idx="9">
                  <c:v>55232.768955444873</c:v>
                </c:pt>
                <c:pt idx="10">
                  <c:v>65109.20680858686</c:v>
                </c:pt>
                <c:pt idx="11">
                  <c:v>83526.47517038435</c:v>
                </c:pt>
                <c:pt idx="12">
                  <c:v>107655.70869162324</c:v>
                </c:pt>
                <c:pt idx="13">
                  <c:v>138565.62959553566</c:v>
                </c:pt>
                <c:pt idx="14">
                  <c:v>161208.48788154032</c:v>
                </c:pt>
                <c:pt idx="15">
                  <c:v>207933.57968878391</c:v>
                </c:pt>
                <c:pt idx="16">
                  <c:v>219743.92855865561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97B-4160-8432-883639B3B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262328"/>
        <c:axId val="219261152"/>
      </c:scatterChart>
      <c:valAx>
        <c:axId val="219262328"/>
        <c:scaling>
          <c:logBase val="10"/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Design Flow (MGD)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261152"/>
        <c:crosses val="autoZero"/>
        <c:crossBetween val="midCat"/>
      </c:valAx>
      <c:valAx>
        <c:axId val="219261152"/>
        <c:scaling>
          <c:logBase val="10"/>
          <c:orientation val="minMax"/>
          <c:max val="2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Annualized</a:t>
                </a:r>
                <a:r>
                  <a:rPr lang="en-US" baseline="0"/>
                  <a:t> Cost ($2017)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262328"/>
        <c:crossesAt val="1.0000000000000002E-2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2419836028386622"/>
          <c:y val="0.68475581390365092"/>
          <c:w val="0.35530195974788303"/>
          <c:h val="0.2323866834019261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2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28" cy="60662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828" cy="60662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828" cy="60662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2997962" cy="943707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workbookViewId="0">
      <selection sqref="A1:D1"/>
    </sheetView>
  </sheetViews>
  <sheetFormatPr defaultRowHeight="14.5" x14ac:dyDescent="0.35"/>
  <cols>
    <col min="1" max="1" width="10.6328125" customWidth="1"/>
    <col min="2" max="2" width="28.08984375" customWidth="1"/>
    <col min="3" max="4" width="36.81640625" customWidth="1"/>
  </cols>
  <sheetData>
    <row r="1" spans="1:4" ht="27.65" customHeight="1" thickBot="1" x14ac:dyDescent="0.4">
      <c r="A1" s="19" t="s">
        <v>20</v>
      </c>
      <c r="B1" s="19"/>
      <c r="C1" s="19"/>
      <c r="D1" s="19"/>
    </row>
    <row r="2" spans="1:4" ht="15" thickBot="1" x14ac:dyDescent="0.4">
      <c r="A2" s="20" t="s">
        <v>21</v>
      </c>
      <c r="B2" s="20" t="s">
        <v>22</v>
      </c>
      <c r="C2" s="22" t="s">
        <v>23</v>
      </c>
      <c r="D2" s="23"/>
    </row>
    <row r="3" spans="1:4" ht="15" thickBot="1" x14ac:dyDescent="0.4">
      <c r="A3" s="21"/>
      <c r="B3" s="21"/>
      <c r="C3" s="4" t="s">
        <v>24</v>
      </c>
      <c r="D3" s="4" t="s">
        <v>25</v>
      </c>
    </row>
    <row r="4" spans="1:4" ht="15" thickBot="1" x14ac:dyDescent="0.4">
      <c r="A4" s="24" t="s">
        <v>26</v>
      </c>
      <c r="B4" s="10" t="s">
        <v>27</v>
      </c>
      <c r="C4" s="11" t="s">
        <v>28</v>
      </c>
      <c r="D4" s="11" t="s">
        <v>28</v>
      </c>
    </row>
    <row r="5" spans="1:4" ht="26.5" thickBot="1" x14ac:dyDescent="0.4">
      <c r="A5" s="17"/>
      <c r="B5" s="5" t="s">
        <v>29</v>
      </c>
      <c r="C5" s="9">
        <v>420</v>
      </c>
      <c r="D5" s="9">
        <v>260</v>
      </c>
    </row>
    <row r="6" spans="1:4" ht="15" thickBot="1" x14ac:dyDescent="0.4">
      <c r="A6" s="17"/>
      <c r="B6" s="5" t="s">
        <v>30</v>
      </c>
      <c r="C6" s="6" t="s">
        <v>31</v>
      </c>
      <c r="D6" s="6" t="s">
        <v>31</v>
      </c>
    </row>
    <row r="7" spans="1:4" ht="15" thickBot="1" x14ac:dyDescent="0.4">
      <c r="A7" s="17"/>
      <c r="B7" s="5" t="s">
        <v>32</v>
      </c>
      <c r="C7" s="9" t="s">
        <v>33</v>
      </c>
      <c r="D7" s="9" t="s">
        <v>34</v>
      </c>
    </row>
    <row r="8" spans="1:4" ht="15" thickBot="1" x14ac:dyDescent="0.4">
      <c r="A8" s="25"/>
      <c r="B8" s="12" t="s">
        <v>35</v>
      </c>
      <c r="C8" s="13" t="s">
        <v>36</v>
      </c>
      <c r="D8" s="13" t="s">
        <v>36</v>
      </c>
    </row>
    <row r="9" spans="1:4" ht="15.5" thickTop="1" thickBot="1" x14ac:dyDescent="0.4">
      <c r="A9" s="26" t="s">
        <v>37</v>
      </c>
      <c r="B9" s="14" t="s">
        <v>38</v>
      </c>
      <c r="C9" s="15" t="s">
        <v>39</v>
      </c>
      <c r="D9" s="15" t="s">
        <v>39</v>
      </c>
    </row>
    <row r="10" spans="1:4" ht="15" thickBot="1" x14ac:dyDescent="0.4">
      <c r="A10" s="17"/>
      <c r="B10" s="5" t="s">
        <v>40</v>
      </c>
      <c r="C10" s="9" t="s">
        <v>41</v>
      </c>
      <c r="D10" s="9" t="s">
        <v>42</v>
      </c>
    </row>
    <row r="11" spans="1:4" ht="15" thickBot="1" x14ac:dyDescent="0.4">
      <c r="A11" s="17"/>
      <c r="B11" s="5" t="s">
        <v>43</v>
      </c>
      <c r="C11" s="9" t="s">
        <v>44</v>
      </c>
      <c r="D11" s="9" t="s">
        <v>45</v>
      </c>
    </row>
    <row r="12" spans="1:4" ht="15" thickBot="1" x14ac:dyDescent="0.4">
      <c r="A12" s="17"/>
      <c r="B12" s="5" t="s">
        <v>46</v>
      </c>
      <c r="C12" s="6" t="s">
        <v>47</v>
      </c>
      <c r="D12" s="6" t="s">
        <v>47</v>
      </c>
    </row>
    <row r="13" spans="1:4" ht="15" thickBot="1" x14ac:dyDescent="0.4">
      <c r="A13" s="17"/>
      <c r="B13" s="5" t="s">
        <v>32</v>
      </c>
      <c r="C13" s="6" t="s">
        <v>48</v>
      </c>
      <c r="D13" s="6" t="s">
        <v>48</v>
      </c>
    </row>
    <row r="14" spans="1:4" ht="15" thickBot="1" x14ac:dyDescent="0.4">
      <c r="A14" s="17"/>
      <c r="B14" s="5" t="s">
        <v>49</v>
      </c>
      <c r="C14" s="6" t="s">
        <v>50</v>
      </c>
      <c r="D14" s="6" t="s">
        <v>50</v>
      </c>
    </row>
    <row r="15" spans="1:4" ht="26.5" thickBot="1" x14ac:dyDescent="0.4">
      <c r="A15" s="25"/>
      <c r="B15" s="12" t="s">
        <v>51</v>
      </c>
      <c r="C15" s="13" t="s">
        <v>52</v>
      </c>
      <c r="D15" s="13" t="s">
        <v>52</v>
      </c>
    </row>
    <row r="16" spans="1:4" ht="15.5" thickTop="1" thickBot="1" x14ac:dyDescent="0.4">
      <c r="A16" s="17" t="s">
        <v>53</v>
      </c>
      <c r="B16" s="5" t="s">
        <v>21</v>
      </c>
      <c r="C16" s="6" t="s">
        <v>54</v>
      </c>
      <c r="D16" s="6" t="s">
        <v>54</v>
      </c>
    </row>
    <row r="17" spans="1:4" ht="15" thickBot="1" x14ac:dyDescent="0.4">
      <c r="A17" s="17"/>
      <c r="B17" s="5" t="s">
        <v>55</v>
      </c>
      <c r="C17" s="6" t="s">
        <v>56</v>
      </c>
      <c r="D17" s="6" t="s">
        <v>56</v>
      </c>
    </row>
    <row r="18" spans="1:4" ht="15" thickBot="1" x14ac:dyDescent="0.4">
      <c r="A18" s="18"/>
      <c r="B18" s="5" t="s">
        <v>57</v>
      </c>
      <c r="C18" s="6" t="s">
        <v>58</v>
      </c>
      <c r="D18" s="6" t="s">
        <v>58</v>
      </c>
    </row>
    <row r="19" spans="1:4" ht="14.4" customHeight="1" x14ac:dyDescent="0.35">
      <c r="A19" s="7" t="s">
        <v>59</v>
      </c>
      <c r="B19" s="7"/>
      <c r="C19" s="7"/>
      <c r="D19" s="8"/>
    </row>
  </sheetData>
  <mergeCells count="7">
    <mergeCell ref="A16:A18"/>
    <mergeCell ref="A1:D1"/>
    <mergeCell ref="A2:A3"/>
    <mergeCell ref="B2:B3"/>
    <mergeCell ref="C2:D2"/>
    <mergeCell ref="A4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8843-7FE9-4856-BF91-60A046464BD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04"/>
  <sheetViews>
    <sheetView tabSelected="1" workbookViewId="0">
      <pane xSplit="2" ySplit="4" topLeftCell="C24" activePane="bottomRight" state="frozen"/>
      <selection pane="topRight" activeCell="B1" sqref="B1"/>
      <selection pane="bottomLeft" activeCell="A5" sqref="A5"/>
      <selection pane="bottomRight" activeCell="D31" sqref="D31"/>
    </sheetView>
  </sheetViews>
  <sheetFormatPr defaultRowHeight="14.5" x14ac:dyDescent="0.35"/>
  <cols>
    <col min="2" max="2" width="18" customWidth="1"/>
    <col min="3" max="13" width="20.81640625" customWidth="1"/>
  </cols>
  <sheetData>
    <row r="1" spans="1:32" x14ac:dyDescent="0.35">
      <c r="B1" t="s">
        <v>15</v>
      </c>
      <c r="C1" s="2">
        <v>0.03</v>
      </c>
    </row>
    <row r="2" spans="1:32" x14ac:dyDescent="0.35">
      <c r="B2" t="s">
        <v>19</v>
      </c>
      <c r="C2" s="3" t="s">
        <v>60</v>
      </c>
    </row>
    <row r="3" spans="1:32" x14ac:dyDescent="0.35">
      <c r="C3" t="s">
        <v>1</v>
      </c>
      <c r="I3" t="s">
        <v>62</v>
      </c>
      <c r="O3" t="s">
        <v>9</v>
      </c>
      <c r="R3" t="s">
        <v>10</v>
      </c>
      <c r="U3" t="s">
        <v>11</v>
      </c>
      <c r="X3" t="s">
        <v>12</v>
      </c>
      <c r="AA3" t="s">
        <v>65</v>
      </c>
      <c r="AD3" t="s">
        <v>13</v>
      </c>
    </row>
    <row r="4" spans="1:32" x14ac:dyDescent="0.35">
      <c r="A4" t="s">
        <v>61</v>
      </c>
      <c r="B4" t="s">
        <v>0</v>
      </c>
      <c r="C4" t="s">
        <v>3</v>
      </c>
      <c r="D4" t="s">
        <v>5</v>
      </c>
      <c r="E4" t="s">
        <v>4</v>
      </c>
      <c r="F4" t="s">
        <v>63</v>
      </c>
      <c r="G4" t="s">
        <v>64</v>
      </c>
      <c r="H4" t="s">
        <v>2</v>
      </c>
      <c r="I4" t="s">
        <v>3</v>
      </c>
      <c r="J4" t="s">
        <v>5</v>
      </c>
      <c r="K4" t="s">
        <v>4</v>
      </c>
      <c r="L4" t="s">
        <v>6</v>
      </c>
      <c r="M4" t="s">
        <v>64</v>
      </c>
      <c r="N4" t="s">
        <v>2</v>
      </c>
      <c r="O4" t="s">
        <v>7</v>
      </c>
      <c r="P4" t="s">
        <v>8</v>
      </c>
      <c r="Q4" t="s">
        <v>14</v>
      </c>
      <c r="R4" t="s">
        <v>7</v>
      </c>
      <c r="S4" t="s">
        <v>8</v>
      </c>
      <c r="T4" t="s">
        <v>14</v>
      </c>
      <c r="U4" t="s">
        <v>7</v>
      </c>
      <c r="V4" t="s">
        <v>8</v>
      </c>
      <c r="W4" t="s">
        <v>14</v>
      </c>
      <c r="X4" t="s">
        <v>7</v>
      </c>
      <c r="Y4" t="s">
        <v>8</v>
      </c>
      <c r="Z4" t="s">
        <v>14</v>
      </c>
      <c r="AA4" t="s">
        <v>7</v>
      </c>
      <c r="AB4" t="s">
        <v>8</v>
      </c>
      <c r="AC4" t="s">
        <v>14</v>
      </c>
      <c r="AD4" t="s">
        <v>7</v>
      </c>
      <c r="AE4" t="s">
        <v>8</v>
      </c>
      <c r="AF4" t="s">
        <v>14</v>
      </c>
    </row>
    <row r="5" spans="1:32" x14ac:dyDescent="0.35">
      <c r="A5">
        <v>7.0000000000000001E-3</v>
      </c>
      <c r="B5">
        <v>0.03</v>
      </c>
      <c r="C5" s="1">
        <f t="shared" ref="C5:C36" si="0">-PMT(Discount_Rate,Q5,O5)+P5</f>
        <v>15605.165390250781</v>
      </c>
      <c r="D5" s="1">
        <f t="shared" ref="D5:D36" si="1">-PMT(Discount_Rate,T5,R5)+S5</f>
        <v>17440.198347011574</v>
      </c>
      <c r="E5" s="1">
        <f t="shared" ref="E5:E36" si="2">-PMT(Discount_Rate,W5,U5)+V5</f>
        <v>76918.092396950466</v>
      </c>
      <c r="F5" s="1">
        <f>-PMT(Discount_Rate,Z5,X5)+Y5</f>
        <v>77075.14366497341</v>
      </c>
      <c r="G5" s="27">
        <f t="shared" ref="G5:G36" si="3">-PMT(Discount_Rate,AC5,AA5)+AB5</f>
        <v>63951.005472633362</v>
      </c>
      <c r="H5" s="1">
        <f t="shared" ref="H5:H21" si="4">-PMT(Discount_Rate,AF5,AD5)+AE5</f>
        <v>7637.6055852103309</v>
      </c>
      <c r="I5" s="16">
        <f>C5/($A5*1000*365)</f>
        <v>6.107696825929855</v>
      </c>
      <c r="J5" s="16">
        <f t="shared" ref="J5:J53" si="5">D5/($A5*1000*365)</f>
        <v>6.8259093334683261</v>
      </c>
      <c r="K5" s="16">
        <f t="shared" ref="K5:K53" si="6">E5/($A5*1000*365)</f>
        <v>30.104928531096071</v>
      </c>
      <c r="L5" s="16">
        <f>F5/($A5*1000*365)</f>
        <v>30.166396737758674</v>
      </c>
      <c r="M5" s="16">
        <f t="shared" ref="L5:M53" si="7">G5/($A5*1000*365)</f>
        <v>25.029747738799749</v>
      </c>
      <c r="N5" s="16">
        <f t="shared" ref="N5:N21" si="8">H5/($A5*1000*365)</f>
        <v>2.9892781155422039</v>
      </c>
      <c r="O5" s="1">
        <f t="shared" ref="O5:Z5" si="9">IF(comp_level="low",O56,IF(comp_level="mid",O106,O156))</f>
        <v>103125</v>
      </c>
      <c r="P5" s="1">
        <f t="shared" si="9"/>
        <v>7314</v>
      </c>
      <c r="Q5" s="1">
        <f t="shared" si="9"/>
        <v>15.8</v>
      </c>
      <c r="R5" s="1">
        <f t="shared" si="9"/>
        <v>103909</v>
      </c>
      <c r="S5" s="1">
        <f t="shared" si="9"/>
        <v>9086</v>
      </c>
      <c r="T5" s="1">
        <f t="shared" si="9"/>
        <v>15.8</v>
      </c>
      <c r="U5" s="1">
        <f t="shared" si="9"/>
        <v>671104</v>
      </c>
      <c r="V5" s="1">
        <f t="shared" si="9"/>
        <v>37627</v>
      </c>
      <c r="W5" s="1">
        <f t="shared" si="9"/>
        <v>24.3</v>
      </c>
      <c r="X5" s="1">
        <f t="shared" si="9"/>
        <v>671344</v>
      </c>
      <c r="Y5" s="1">
        <f t="shared" si="9"/>
        <v>37770</v>
      </c>
      <c r="Z5" s="1">
        <f t="shared" si="9"/>
        <v>24.3</v>
      </c>
      <c r="AA5" s="1">
        <f t="shared" ref="AA5:AC5" si="10">IF(comp_level="low",AA56,IF(comp_level="mid",AA106,AA156))</f>
        <v>483471</v>
      </c>
      <c r="AB5" s="1">
        <f t="shared" si="10"/>
        <v>28193</v>
      </c>
      <c r="AC5" s="1">
        <f t="shared" si="10"/>
        <v>17.600000000000001</v>
      </c>
      <c r="AD5" s="1">
        <v>11538</v>
      </c>
      <c r="AE5" s="1">
        <v>6285</v>
      </c>
      <c r="AF5">
        <v>10</v>
      </c>
    </row>
    <row r="6" spans="1:32" x14ac:dyDescent="0.35">
      <c r="A6">
        <v>8.9999999999999993E-3</v>
      </c>
      <c r="B6">
        <v>3.7999999999999999E-2</v>
      </c>
      <c r="C6" s="1">
        <f t="shared" si="0"/>
        <v>16500.152594406351</v>
      </c>
      <c r="D6" s="1">
        <f t="shared" si="1"/>
        <v>18498.609397794746</v>
      </c>
      <c r="E6" s="1">
        <f t="shared" si="2"/>
        <v>76764.563120439358</v>
      </c>
      <c r="F6" s="1">
        <f t="shared" ref="F6:F36" si="11">-PMT(Discount_Rate,Z6,X6)+Y6</f>
        <v>76966.326524510878</v>
      </c>
      <c r="G6" s="27">
        <f t="shared" si="3"/>
        <v>64022.630943421318</v>
      </c>
      <c r="H6" s="1">
        <f t="shared" si="4"/>
        <v>9167.9808204445562</v>
      </c>
      <c r="I6" s="16">
        <f t="shared" ref="I6:I53" si="12">C6/($A6*1000*365)</f>
        <v>5.0228775021023901</v>
      </c>
      <c r="J6" s="16">
        <f t="shared" si="5"/>
        <v>5.6312357375326467</v>
      </c>
      <c r="K6" s="16">
        <f t="shared" si="6"/>
        <v>23.368207951427507</v>
      </c>
      <c r="L6" s="16">
        <f t="shared" si="7"/>
        <v>23.429627556928729</v>
      </c>
      <c r="M6" s="16">
        <f t="shared" si="7"/>
        <v>19.489385370904511</v>
      </c>
      <c r="N6" s="16">
        <f t="shared" si="8"/>
        <v>2.7908617413834267</v>
      </c>
      <c r="O6" s="1">
        <f t="shared" ref="O6:Z6" si="13">IF(comp_level="low",O57,IF(comp_level="mid",O107,O157))</f>
        <v>104095</v>
      </c>
      <c r="P6" s="1">
        <f t="shared" si="13"/>
        <v>8131</v>
      </c>
      <c r="Q6" s="1">
        <f t="shared" si="13"/>
        <v>15.8</v>
      </c>
      <c r="R6" s="1">
        <f t="shared" si="13"/>
        <v>106041</v>
      </c>
      <c r="S6" s="1">
        <f t="shared" si="13"/>
        <v>9973</v>
      </c>
      <c r="T6" s="1">
        <f t="shared" si="13"/>
        <v>15.8</v>
      </c>
      <c r="U6" s="1">
        <f t="shared" si="13"/>
        <v>667002</v>
      </c>
      <c r="V6" s="1">
        <f t="shared" si="13"/>
        <v>37823</v>
      </c>
      <c r="W6" s="1">
        <f t="shared" si="13"/>
        <v>24.4</v>
      </c>
      <c r="X6" s="1">
        <f t="shared" si="13"/>
        <v>667272</v>
      </c>
      <c r="Y6" s="1">
        <f t="shared" si="13"/>
        <v>38009</v>
      </c>
      <c r="Z6" s="1">
        <f t="shared" si="13"/>
        <v>24.4</v>
      </c>
      <c r="AA6" s="1">
        <f t="shared" ref="AA6:AC6" si="14">IF(comp_level="low",AA57,IF(comp_level="mid",AA107,AA157))</f>
        <v>480845</v>
      </c>
      <c r="AB6" s="1">
        <f t="shared" si="14"/>
        <v>28612</v>
      </c>
      <c r="AC6" s="1">
        <f t="shared" si="14"/>
        <v>17.7</v>
      </c>
      <c r="AD6" s="1">
        <v>14450</v>
      </c>
      <c r="AE6" s="1">
        <v>7474</v>
      </c>
      <c r="AF6">
        <v>10</v>
      </c>
    </row>
    <row r="7" spans="1:32" x14ac:dyDescent="0.35">
      <c r="A7">
        <v>1.2E-2</v>
      </c>
      <c r="B7">
        <v>4.9000000000000002E-2</v>
      </c>
      <c r="C7" s="1">
        <f t="shared" si="0"/>
        <v>17742.903872403156</v>
      </c>
      <c r="D7" s="1">
        <f t="shared" si="1"/>
        <v>19910.144905551144</v>
      </c>
      <c r="E7" s="1">
        <f t="shared" si="2"/>
        <v>78183.062003102532</v>
      </c>
      <c r="F7" s="1">
        <f t="shared" si="11"/>
        <v>78502.281746941357</v>
      </c>
      <c r="G7" s="27">
        <f t="shared" si="3"/>
        <v>65502.790564527641</v>
      </c>
      <c r="H7" s="1">
        <f t="shared" si="4"/>
        <v>11361.542497415416</v>
      </c>
      <c r="I7" s="16">
        <f t="shared" si="12"/>
        <v>4.0508912950692135</v>
      </c>
      <c r="J7" s="16">
        <f t="shared" si="5"/>
        <v>4.545695183915786</v>
      </c>
      <c r="K7" s="16">
        <f t="shared" si="6"/>
        <v>17.850014155959482</v>
      </c>
      <c r="L7" s="16">
        <f t="shared" si="7"/>
        <v>17.922895376014008</v>
      </c>
      <c r="M7" s="16">
        <f t="shared" si="7"/>
        <v>14.954975014732337</v>
      </c>
      <c r="N7" s="16">
        <f t="shared" si="8"/>
        <v>2.5939594742957568</v>
      </c>
      <c r="O7" s="1">
        <f t="shared" ref="O7:Z7" si="15">IF(comp_level="low",O58,IF(comp_level="mid",O108,O158))</f>
        <v>104975</v>
      </c>
      <c r="P7" s="1">
        <f t="shared" si="15"/>
        <v>9303</v>
      </c>
      <c r="Q7" s="1">
        <f t="shared" si="15"/>
        <v>15.8</v>
      </c>
      <c r="R7" s="1">
        <f t="shared" si="15"/>
        <v>112386</v>
      </c>
      <c r="S7" s="1">
        <f t="shared" si="15"/>
        <v>10963</v>
      </c>
      <c r="T7" s="1">
        <f t="shared" si="15"/>
        <v>16</v>
      </c>
      <c r="U7" s="1">
        <f t="shared" si="15"/>
        <v>683094</v>
      </c>
      <c r="V7" s="1">
        <f t="shared" si="15"/>
        <v>38302</v>
      </c>
      <c r="W7" s="1">
        <f t="shared" si="15"/>
        <v>24.4</v>
      </c>
      <c r="X7" s="1">
        <f t="shared" si="15"/>
        <v>684331</v>
      </c>
      <c r="Y7" s="1">
        <f t="shared" si="15"/>
        <v>38549</v>
      </c>
      <c r="Z7" s="1">
        <f t="shared" si="15"/>
        <v>24.4</v>
      </c>
      <c r="AA7" s="1">
        <f t="shared" ref="AA7:AC7" si="16">IF(comp_level="low",AA58,IF(comp_level="mid",AA108,AA158))</f>
        <v>492919</v>
      </c>
      <c r="AB7" s="1">
        <f t="shared" si="16"/>
        <v>29203</v>
      </c>
      <c r="AC7" s="1">
        <f t="shared" si="16"/>
        <v>17.7</v>
      </c>
      <c r="AD7" s="1">
        <v>18609</v>
      </c>
      <c r="AE7" s="1">
        <v>9180</v>
      </c>
      <c r="AF7">
        <v>10</v>
      </c>
    </row>
    <row r="8" spans="1:32" x14ac:dyDescent="0.35">
      <c r="A8">
        <v>1.6E-2</v>
      </c>
      <c r="B8">
        <v>6.3E-2</v>
      </c>
      <c r="C8" s="1">
        <f t="shared" si="0"/>
        <v>18925.745613419997</v>
      </c>
      <c r="D8" s="1">
        <f t="shared" si="1"/>
        <v>21736.511710351013</v>
      </c>
      <c r="E8" s="1">
        <f t="shared" si="2"/>
        <v>81508.84096264164</v>
      </c>
      <c r="F8" s="1">
        <f t="shared" si="11"/>
        <v>82122.547194047103</v>
      </c>
      <c r="G8" s="27">
        <f t="shared" si="3"/>
        <v>68528.321972868085</v>
      </c>
      <c r="H8" s="1">
        <f t="shared" si="4"/>
        <v>14209.525077136117</v>
      </c>
      <c r="I8" s="16">
        <f t="shared" si="12"/>
        <v>3.2407098653116431</v>
      </c>
      <c r="J8" s="16">
        <f t="shared" si="5"/>
        <v>3.7220054298546255</v>
      </c>
      <c r="K8" s="16">
        <f t="shared" si="6"/>
        <v>13.956993315520828</v>
      </c>
      <c r="L8" s="16">
        <f t="shared" si="7"/>
        <v>14.062079998980668</v>
      </c>
      <c r="M8" s="16">
        <f t="shared" si="7"/>
        <v>11.734301707682892</v>
      </c>
      <c r="N8" s="16">
        <f t="shared" si="8"/>
        <v>2.4331378556739924</v>
      </c>
      <c r="O8" s="1">
        <f t="shared" ref="O8:Z8" si="17">IF(comp_level="low",O59,IF(comp_level="mid",O109,O159))</f>
        <v>113926</v>
      </c>
      <c r="P8" s="1">
        <f t="shared" si="17"/>
        <v>9856</v>
      </c>
      <c r="Q8" s="1">
        <f t="shared" si="17"/>
        <v>16</v>
      </c>
      <c r="R8" s="1">
        <f t="shared" si="17"/>
        <v>115041</v>
      </c>
      <c r="S8" s="1">
        <f t="shared" si="17"/>
        <v>12578</v>
      </c>
      <c r="T8" s="1">
        <f t="shared" si="17"/>
        <v>16</v>
      </c>
      <c r="U8" s="1">
        <f t="shared" si="17"/>
        <v>717993</v>
      </c>
      <c r="V8" s="1">
        <f t="shared" si="17"/>
        <v>39707</v>
      </c>
      <c r="W8" s="1">
        <f t="shared" si="17"/>
        <v>24.5</v>
      </c>
      <c r="X8" s="1">
        <f t="shared" si="17"/>
        <v>721406</v>
      </c>
      <c r="Y8" s="1">
        <f t="shared" si="17"/>
        <v>40122</v>
      </c>
      <c r="Z8" s="1">
        <f t="shared" si="17"/>
        <v>24.5</v>
      </c>
      <c r="AA8" s="1">
        <f t="shared" ref="AA8:AC8" si="18">IF(comp_level="low",AA59,IF(comp_level="mid",AA109,AA159))</f>
        <v>516508</v>
      </c>
      <c r="AB8" s="1">
        <f t="shared" si="18"/>
        <v>30654</v>
      </c>
      <c r="AC8" s="1">
        <f t="shared" si="18"/>
        <v>17.8</v>
      </c>
      <c r="AD8" s="1">
        <v>24017</v>
      </c>
      <c r="AE8" s="1">
        <v>11394</v>
      </c>
      <c r="AF8">
        <v>10</v>
      </c>
    </row>
    <row r="9" spans="1:32" x14ac:dyDescent="0.35">
      <c r="A9">
        <v>2.1999999999999999E-2</v>
      </c>
      <c r="B9">
        <v>8.1000000000000003E-2</v>
      </c>
      <c r="C9" s="1">
        <f t="shared" si="0"/>
        <v>20498.745613419997</v>
      </c>
      <c r="D9" s="1">
        <f t="shared" si="1"/>
        <v>24053.65895536992</v>
      </c>
      <c r="E9" s="1">
        <f t="shared" si="2"/>
        <v>83632.35738057211</v>
      </c>
      <c r="F9" s="1">
        <f t="shared" si="11"/>
        <v>84247.194521850033</v>
      </c>
      <c r="G9" s="27">
        <f t="shared" si="3"/>
        <v>71413.227896104247</v>
      </c>
      <c r="H9" s="1">
        <f t="shared" si="4"/>
        <v>17941.579219847808</v>
      </c>
      <c r="I9" s="16">
        <f t="shared" si="12"/>
        <v>2.5527703130037356</v>
      </c>
      <c r="J9" s="16">
        <f t="shared" si="5"/>
        <v>2.9954743406438258</v>
      </c>
      <c r="K9" s="16">
        <f t="shared" si="6"/>
        <v>10.414988465824671</v>
      </c>
      <c r="L9" s="16">
        <f t="shared" si="7"/>
        <v>10.49155598030511</v>
      </c>
      <c r="M9" s="16">
        <f t="shared" si="7"/>
        <v>8.8933035985185853</v>
      </c>
      <c r="N9" s="16">
        <f t="shared" si="8"/>
        <v>2.234318707328494</v>
      </c>
      <c r="O9" s="1">
        <f t="shared" ref="O9:Z9" si="19">IF(comp_level="low",O60,IF(comp_level="mid",O110,O160))</f>
        <v>113926</v>
      </c>
      <c r="P9" s="1">
        <f t="shared" si="19"/>
        <v>11429</v>
      </c>
      <c r="Q9" s="1">
        <f t="shared" si="19"/>
        <v>16</v>
      </c>
      <c r="R9" s="1">
        <f t="shared" si="19"/>
        <v>121032</v>
      </c>
      <c r="S9" s="1">
        <f t="shared" si="19"/>
        <v>14465</v>
      </c>
      <c r="T9" s="1">
        <f t="shared" si="19"/>
        <v>16.100000000000001</v>
      </c>
      <c r="U9" s="1">
        <f t="shared" si="19"/>
        <v>740065</v>
      </c>
      <c r="V9" s="1">
        <f t="shared" si="19"/>
        <v>41132</v>
      </c>
      <c r="W9" s="1">
        <f t="shared" si="19"/>
        <v>25</v>
      </c>
      <c r="X9" s="1">
        <f t="shared" si="19"/>
        <v>741699</v>
      </c>
      <c r="Y9" s="1">
        <f t="shared" si="19"/>
        <v>41653</v>
      </c>
      <c r="Z9" s="1">
        <f t="shared" si="19"/>
        <v>25</v>
      </c>
      <c r="AA9" s="1">
        <f t="shared" ref="AA9:AC9" si="20">IF(comp_level="low",AA60,IF(comp_level="mid",AA110,AA160))</f>
        <v>538882</v>
      </c>
      <c r="AB9" s="1">
        <f t="shared" si="20"/>
        <v>32066</v>
      </c>
      <c r="AC9" s="1">
        <f t="shared" si="20"/>
        <v>17.899999999999999</v>
      </c>
      <c r="AD9" s="1">
        <v>31089</v>
      </c>
      <c r="AE9" s="1">
        <v>14297</v>
      </c>
      <c r="AF9">
        <v>10</v>
      </c>
    </row>
    <row r="10" spans="1:32" x14ac:dyDescent="0.35">
      <c r="A10">
        <v>2.8000000000000001E-2</v>
      </c>
      <c r="B10">
        <v>0.10299999999999999</v>
      </c>
      <c r="C10" s="1">
        <f t="shared" si="0"/>
        <v>22235.854649677331</v>
      </c>
      <c r="D10" s="1">
        <f t="shared" si="1"/>
        <v>26614.06104301718</v>
      </c>
      <c r="E10" s="1">
        <f t="shared" si="2"/>
        <v>85824.751143055502</v>
      </c>
      <c r="F10" s="1">
        <f t="shared" si="11"/>
        <v>86412.70854076519</v>
      </c>
      <c r="G10" s="27">
        <f t="shared" si="3"/>
        <v>75941.482597528287</v>
      </c>
      <c r="H10" s="1">
        <f t="shared" si="4"/>
        <v>22324.81980429613</v>
      </c>
      <c r="I10" s="16">
        <f t="shared" si="12"/>
        <v>2.1757196330408348</v>
      </c>
      <c r="J10" s="16">
        <f t="shared" si="5"/>
        <v>2.6041155619390586</v>
      </c>
      <c r="K10" s="16">
        <f t="shared" si="6"/>
        <v>8.3977251607686405</v>
      </c>
      <c r="L10" s="16">
        <f t="shared" si="7"/>
        <v>8.455255238822426</v>
      </c>
      <c r="M10" s="16">
        <f t="shared" si="7"/>
        <v>7.4306734439851549</v>
      </c>
      <c r="N10" s="16">
        <f t="shared" si="8"/>
        <v>2.1844246383851398</v>
      </c>
      <c r="O10" s="1">
        <f t="shared" ref="O10:Z10" si="21">IF(comp_level="low",O61,IF(comp_level="mid",O111,O161))</f>
        <v>117841</v>
      </c>
      <c r="P10" s="1">
        <f t="shared" si="21"/>
        <v>12900</v>
      </c>
      <c r="Q10" s="1">
        <f t="shared" si="21"/>
        <v>16.100000000000001</v>
      </c>
      <c r="R10" s="1">
        <f t="shared" si="21"/>
        <v>124198</v>
      </c>
      <c r="S10" s="1">
        <f t="shared" si="21"/>
        <v>16822</v>
      </c>
      <c r="T10" s="1">
        <f t="shared" si="21"/>
        <v>16.2</v>
      </c>
      <c r="U10" s="1">
        <f t="shared" si="21"/>
        <v>760393</v>
      </c>
      <c r="V10" s="1">
        <f t="shared" si="21"/>
        <v>42157</v>
      </c>
      <c r="W10" s="1">
        <f t="shared" si="21"/>
        <v>25</v>
      </c>
      <c r="X10" s="1">
        <f t="shared" si="21"/>
        <v>760845</v>
      </c>
      <c r="Y10" s="1">
        <f t="shared" si="21"/>
        <v>42719</v>
      </c>
      <c r="Z10" s="1">
        <f t="shared" si="21"/>
        <v>25</v>
      </c>
      <c r="AA10" s="1">
        <f t="shared" ref="AA10:AC10" si="22">IF(comp_level="low",AA61,IF(comp_level="mid",AA111,AA161))</f>
        <v>589900</v>
      </c>
      <c r="AB10" s="1">
        <f t="shared" si="22"/>
        <v>33583</v>
      </c>
      <c r="AC10" s="1">
        <f t="shared" si="22"/>
        <v>18.3</v>
      </c>
      <c r="AD10" s="1">
        <v>39408</v>
      </c>
      <c r="AE10" s="1">
        <v>17705</v>
      </c>
      <c r="AF10">
        <v>10</v>
      </c>
    </row>
    <row r="11" spans="1:32" x14ac:dyDescent="0.35">
      <c r="A11">
        <v>3.5000000000000003E-2</v>
      </c>
      <c r="B11">
        <v>0.124</v>
      </c>
      <c r="C11" s="1">
        <f t="shared" si="0"/>
        <v>24046.398324926122</v>
      </c>
      <c r="D11" s="1">
        <f t="shared" si="1"/>
        <v>28540.51284608569</v>
      </c>
      <c r="E11" s="1">
        <f t="shared" si="2"/>
        <v>88243.48701129813</v>
      </c>
      <c r="F11" s="1">
        <f t="shared" si="11"/>
        <v>89123.199863641086</v>
      </c>
      <c r="G11" s="27">
        <f t="shared" si="3"/>
        <v>73599.463449158298</v>
      </c>
      <c r="H11" s="1">
        <f t="shared" si="4"/>
        <v>26714.177619251059</v>
      </c>
      <c r="I11" s="16">
        <f t="shared" si="12"/>
        <v>1.8823012387417708</v>
      </c>
      <c r="J11" s="16">
        <f t="shared" si="5"/>
        <v>2.2340910251339094</v>
      </c>
      <c r="K11" s="16">
        <f t="shared" si="6"/>
        <v>6.9075136603755878</v>
      </c>
      <c r="L11" s="16">
        <f t="shared" si="7"/>
        <v>6.9763757231812979</v>
      </c>
      <c r="M11" s="16">
        <f t="shared" si="7"/>
        <v>5.7612104461180662</v>
      </c>
      <c r="N11" s="16">
        <f t="shared" si="8"/>
        <v>2.0911293635421573</v>
      </c>
      <c r="O11" s="1">
        <f t="shared" ref="O11:Z11" si="23">IF(comp_level="low",O62,IF(comp_level="mid",O112,O162))</f>
        <v>122490</v>
      </c>
      <c r="P11" s="1">
        <f t="shared" si="23"/>
        <v>14389</v>
      </c>
      <c r="Q11" s="1">
        <f t="shared" si="23"/>
        <v>16.2</v>
      </c>
      <c r="R11" s="1">
        <f t="shared" si="23"/>
        <v>131313</v>
      </c>
      <c r="S11" s="1">
        <f t="shared" si="23"/>
        <v>18237</v>
      </c>
      <c r="T11" s="1">
        <f t="shared" si="23"/>
        <v>16.3</v>
      </c>
      <c r="U11" s="1">
        <f t="shared" si="23"/>
        <v>783148</v>
      </c>
      <c r="V11" s="1">
        <f t="shared" si="23"/>
        <v>43390</v>
      </c>
      <c r="W11" s="1">
        <f t="shared" si="23"/>
        <v>25.1</v>
      </c>
      <c r="X11" s="1">
        <f t="shared" si="23"/>
        <v>784889</v>
      </c>
      <c r="Y11" s="1">
        <f t="shared" si="23"/>
        <v>44170</v>
      </c>
      <c r="Z11" s="1">
        <f t="shared" si="23"/>
        <v>25.1</v>
      </c>
      <c r="AA11" s="1">
        <f t="shared" ref="AA11:AC11" si="24">IF(comp_level="low",AA62,IF(comp_level="mid",AA112,AA162))</f>
        <v>644202</v>
      </c>
      <c r="AB11" s="1">
        <f t="shared" si="24"/>
        <v>35561</v>
      </c>
      <c r="AC11" s="1">
        <f t="shared" si="24"/>
        <v>24</v>
      </c>
      <c r="AD11" s="1">
        <v>47728</v>
      </c>
      <c r="AE11" s="1">
        <v>21119</v>
      </c>
      <c r="AF11">
        <v>10</v>
      </c>
    </row>
    <row r="12" spans="1:32" x14ac:dyDescent="0.35">
      <c r="A12">
        <v>4.5999999999999999E-2</v>
      </c>
      <c r="B12">
        <v>0.159</v>
      </c>
      <c r="C12" s="1">
        <f t="shared" si="0"/>
        <v>26694.760684687164</v>
      </c>
      <c r="D12" s="1">
        <f t="shared" si="1"/>
        <v>32288.66546361252</v>
      </c>
      <c r="E12" s="1">
        <f t="shared" si="2"/>
        <v>92760.604856778227</v>
      </c>
      <c r="F12" s="1">
        <f t="shared" si="11"/>
        <v>93809.151509990872</v>
      </c>
      <c r="G12" s="27">
        <f t="shared" si="3"/>
        <v>74799.908541410085</v>
      </c>
      <c r="H12" s="1">
        <f t="shared" si="4"/>
        <v>33954.400783420082</v>
      </c>
      <c r="I12" s="16">
        <f t="shared" si="12"/>
        <v>1.5899202313690985</v>
      </c>
      <c r="J12" s="16">
        <f t="shared" si="5"/>
        <v>1.9230890687083098</v>
      </c>
      <c r="K12" s="16">
        <f t="shared" si="6"/>
        <v>5.5247531183310441</v>
      </c>
      <c r="L12" s="16">
        <f t="shared" si="7"/>
        <v>5.5872037826081522</v>
      </c>
      <c r="M12" s="16">
        <f t="shared" si="7"/>
        <v>4.4550273103877363</v>
      </c>
      <c r="N12" s="16">
        <f t="shared" si="8"/>
        <v>2.0222990341524767</v>
      </c>
      <c r="O12" s="1">
        <f t="shared" ref="O12:Z12" si="25">IF(comp_level="low",O63,IF(comp_level="mid",O113,O163))</f>
        <v>125805</v>
      </c>
      <c r="P12" s="1">
        <f t="shared" si="25"/>
        <v>16776</v>
      </c>
      <c r="Q12" s="1">
        <f t="shared" si="25"/>
        <v>16.2</v>
      </c>
      <c r="R12" s="1">
        <f t="shared" si="25"/>
        <v>136615</v>
      </c>
      <c r="S12" s="1">
        <f t="shared" si="25"/>
        <v>21620</v>
      </c>
      <c r="T12" s="1">
        <f t="shared" si="25"/>
        <v>16.399999999999999</v>
      </c>
      <c r="U12" s="1">
        <f t="shared" si="25"/>
        <v>826168</v>
      </c>
      <c r="V12" s="1">
        <f t="shared" si="25"/>
        <v>46066</v>
      </c>
      <c r="W12" s="1">
        <f t="shared" si="25"/>
        <v>25.6</v>
      </c>
      <c r="X12" s="1">
        <f t="shared" si="25"/>
        <v>828637</v>
      </c>
      <c r="Y12" s="1">
        <f t="shared" si="25"/>
        <v>46975</v>
      </c>
      <c r="Z12" s="1">
        <f t="shared" si="25"/>
        <v>25.6</v>
      </c>
      <c r="AA12" s="1">
        <f t="shared" ref="AA12:AC12" si="26">IF(comp_level="low",AA63,IF(comp_level="mid",AA113,AA163))</f>
        <v>643482</v>
      </c>
      <c r="AB12" s="1">
        <f t="shared" si="26"/>
        <v>37126</v>
      </c>
      <c r="AC12" s="1">
        <f t="shared" si="26"/>
        <v>24.3</v>
      </c>
      <c r="AD12" s="1">
        <v>61455</v>
      </c>
      <c r="AE12" s="1">
        <v>26750</v>
      </c>
      <c r="AF12">
        <v>10</v>
      </c>
    </row>
    <row r="13" spans="1:32" x14ac:dyDescent="0.35">
      <c r="A13">
        <v>0.06</v>
      </c>
      <c r="B13">
        <v>0.20300000000000001</v>
      </c>
      <c r="C13" s="1">
        <f t="shared" si="0"/>
        <v>29556.724615584535</v>
      </c>
      <c r="D13" s="1">
        <f t="shared" si="1"/>
        <v>37779.0640647002</v>
      </c>
      <c r="E13" s="1">
        <f t="shared" si="2"/>
        <v>96805.821839515964</v>
      </c>
      <c r="F13" s="1">
        <f t="shared" si="11"/>
        <v>98193.06915201321</v>
      </c>
      <c r="G13" s="27">
        <f t="shared" si="3"/>
        <v>78936.318523135182</v>
      </c>
      <c r="H13" s="1">
        <f t="shared" si="4"/>
        <v>43152.65219482543</v>
      </c>
      <c r="I13" s="16">
        <f t="shared" si="12"/>
        <v>1.3496221285655039</v>
      </c>
      <c r="J13" s="16">
        <f t="shared" si="5"/>
        <v>1.7250714184794611</v>
      </c>
      <c r="K13" s="16">
        <f t="shared" si="6"/>
        <v>4.4203571616217339</v>
      </c>
      <c r="L13" s="16">
        <f t="shared" si="7"/>
        <v>4.4837017877631604</v>
      </c>
      <c r="M13" s="16">
        <f t="shared" si="7"/>
        <v>3.6043981060792318</v>
      </c>
      <c r="N13" s="16">
        <f t="shared" si="8"/>
        <v>1.9704407394897456</v>
      </c>
      <c r="O13" s="1">
        <f t="shared" ref="O13:Z13" si="27">IF(comp_level="low",O64,IF(comp_level="mid",O114,O164))</f>
        <v>135745</v>
      </c>
      <c r="P13" s="1">
        <f t="shared" si="27"/>
        <v>18956</v>
      </c>
      <c r="Q13" s="1">
        <f t="shared" si="27"/>
        <v>16.399999999999999</v>
      </c>
      <c r="R13" s="1">
        <f t="shared" si="27"/>
        <v>148730</v>
      </c>
      <c r="S13" s="1">
        <f t="shared" si="27"/>
        <v>26219</v>
      </c>
      <c r="T13" s="1">
        <f t="shared" si="27"/>
        <v>16.5</v>
      </c>
      <c r="U13" s="1">
        <f t="shared" si="27"/>
        <v>864604</v>
      </c>
      <c r="V13" s="1">
        <f t="shared" si="27"/>
        <v>48066</v>
      </c>
      <c r="W13" s="1">
        <f t="shared" si="27"/>
        <v>25.7</v>
      </c>
      <c r="X13" s="1">
        <f t="shared" si="27"/>
        <v>866471</v>
      </c>
      <c r="Y13" s="1">
        <f t="shared" si="27"/>
        <v>49348</v>
      </c>
      <c r="Z13" s="1">
        <f t="shared" si="27"/>
        <v>25.7</v>
      </c>
      <c r="AA13" s="1">
        <f t="shared" ref="AA13:AC13" si="28">IF(comp_level="low",AA64,IF(comp_level="mid",AA114,AA164))</f>
        <v>669293</v>
      </c>
      <c r="AB13" s="1">
        <f t="shared" si="28"/>
        <v>39861</v>
      </c>
      <c r="AC13" s="1">
        <f t="shared" si="28"/>
        <v>24.4</v>
      </c>
      <c r="AD13" s="1">
        <v>78927</v>
      </c>
      <c r="AE13" s="1">
        <v>33900</v>
      </c>
      <c r="AF13">
        <v>10</v>
      </c>
    </row>
    <row r="14" spans="1:32" x14ac:dyDescent="0.35">
      <c r="A14">
        <v>7.9000000000000001E-2</v>
      </c>
      <c r="B14">
        <v>0.26</v>
      </c>
      <c r="C14" s="1">
        <f t="shared" si="0"/>
        <v>33928.883727143584</v>
      </c>
      <c r="D14" s="1">
        <f t="shared" si="1"/>
        <v>44676.210442824973</v>
      </c>
      <c r="E14" s="1">
        <f t="shared" si="2"/>
        <v>103404.55769083675</v>
      </c>
      <c r="F14" s="1">
        <f t="shared" si="11"/>
        <v>105077.67398546475</v>
      </c>
      <c r="G14" s="27">
        <f t="shared" si="3"/>
        <v>86377.722221718141</v>
      </c>
      <c r="H14" s="1">
        <f t="shared" si="4"/>
        <v>55232.768955444873</v>
      </c>
      <c r="I14" s="16">
        <f t="shared" si="12"/>
        <v>1.1766562763011474</v>
      </c>
      <c r="J14" s="16">
        <f t="shared" si="5"/>
        <v>1.549374386780821</v>
      </c>
      <c r="K14" s="16">
        <f t="shared" si="6"/>
        <v>3.5860779500897086</v>
      </c>
      <c r="L14" s="16">
        <f t="shared" si="7"/>
        <v>3.6441017508397691</v>
      </c>
      <c r="M14" s="16">
        <f t="shared" si="7"/>
        <v>2.9955859969383782</v>
      </c>
      <c r="N14" s="16">
        <f t="shared" si="8"/>
        <v>1.9154766414234394</v>
      </c>
      <c r="O14" s="1">
        <f t="shared" ref="O14:Z14" si="29">IF(comp_level="low",O65,IF(comp_level="mid",O115,O165))</f>
        <v>143710</v>
      </c>
      <c r="P14" s="1">
        <f t="shared" si="29"/>
        <v>22759</v>
      </c>
      <c r="Q14" s="1">
        <f t="shared" si="29"/>
        <v>16.5</v>
      </c>
      <c r="R14" s="1">
        <f t="shared" si="29"/>
        <v>161258</v>
      </c>
      <c r="S14" s="1">
        <f t="shared" si="29"/>
        <v>32316</v>
      </c>
      <c r="T14" s="1">
        <f t="shared" si="29"/>
        <v>16.8</v>
      </c>
      <c r="U14" s="1">
        <f t="shared" si="29"/>
        <v>916510</v>
      </c>
      <c r="V14" s="1">
        <f t="shared" si="29"/>
        <v>52005</v>
      </c>
      <c r="W14" s="1">
        <f t="shared" si="29"/>
        <v>25.9</v>
      </c>
      <c r="X14" s="1">
        <f t="shared" si="29"/>
        <v>918420</v>
      </c>
      <c r="Y14" s="1">
        <f t="shared" si="29"/>
        <v>53571</v>
      </c>
      <c r="Z14" s="1">
        <f t="shared" si="29"/>
        <v>25.9</v>
      </c>
      <c r="AA14" s="1">
        <f t="shared" ref="AA14:AC14" si="30">IF(comp_level="low",AA65,IF(comp_level="mid",AA115,AA165))</f>
        <v>719106</v>
      </c>
      <c r="AB14" s="1">
        <f t="shared" si="30"/>
        <v>44627</v>
      </c>
      <c r="AC14" s="1">
        <f t="shared" si="30"/>
        <v>24.6</v>
      </c>
      <c r="AD14" s="1">
        <v>101806</v>
      </c>
      <c r="AE14" s="1">
        <v>43298</v>
      </c>
      <c r="AF14">
        <v>10</v>
      </c>
    </row>
    <row r="15" spans="1:32" x14ac:dyDescent="0.35">
      <c r="A15">
        <v>9.4E-2</v>
      </c>
      <c r="B15">
        <v>0.30499999999999999</v>
      </c>
      <c r="C15" s="1">
        <f t="shared" si="0"/>
        <v>37218.0640647002</v>
      </c>
      <c r="D15" s="1">
        <f t="shared" si="1"/>
        <v>50710.975129942366</v>
      </c>
      <c r="E15" s="1">
        <f t="shared" si="2"/>
        <v>108448.1432650052</v>
      </c>
      <c r="F15" s="1">
        <f t="shared" si="11"/>
        <v>110599.50815595587</v>
      </c>
      <c r="G15" s="27">
        <f t="shared" si="3"/>
        <v>90636.736559405268</v>
      </c>
      <c r="H15" s="1">
        <f t="shared" si="4"/>
        <v>65109.20680858686</v>
      </c>
      <c r="I15" s="16">
        <f t="shared" si="12"/>
        <v>1.0847584979510405</v>
      </c>
      <c r="J15" s="16">
        <f t="shared" si="5"/>
        <v>1.4780231748744497</v>
      </c>
      <c r="K15" s="16">
        <f t="shared" si="6"/>
        <v>3.1608319226174642</v>
      </c>
      <c r="L15" s="16">
        <f t="shared" si="7"/>
        <v>3.2235356501298709</v>
      </c>
      <c r="M15" s="16">
        <f t="shared" si="7"/>
        <v>2.6417002786186323</v>
      </c>
      <c r="N15" s="16">
        <f t="shared" si="8"/>
        <v>1.8976743459220886</v>
      </c>
      <c r="O15" s="1">
        <f t="shared" ref="O15:Z15" si="31">IF(comp_level="low",O66,IF(comp_level="mid",O116,O166))</f>
        <v>148730</v>
      </c>
      <c r="P15" s="1">
        <f t="shared" si="31"/>
        <v>25658</v>
      </c>
      <c r="Q15" s="1">
        <f t="shared" si="31"/>
        <v>16.5</v>
      </c>
      <c r="R15" s="1">
        <f t="shared" si="31"/>
        <v>175665</v>
      </c>
      <c r="S15" s="1">
        <f t="shared" si="31"/>
        <v>37308</v>
      </c>
      <c r="T15" s="1">
        <f t="shared" si="31"/>
        <v>16.899999999999999</v>
      </c>
      <c r="U15" s="1">
        <f t="shared" si="31"/>
        <v>956360</v>
      </c>
      <c r="V15" s="1">
        <f t="shared" si="31"/>
        <v>54951</v>
      </c>
      <c r="W15" s="1">
        <f t="shared" si="31"/>
        <v>26</v>
      </c>
      <c r="X15" s="1">
        <f t="shared" si="31"/>
        <v>959781</v>
      </c>
      <c r="Y15" s="1">
        <f t="shared" si="31"/>
        <v>56911</v>
      </c>
      <c r="Z15" s="1">
        <f t="shared" si="31"/>
        <v>26</v>
      </c>
      <c r="AA15" s="1">
        <f t="shared" ref="AA15:AC15" si="32">IF(comp_level="low",AA66,IF(comp_level="mid",AA116,AA166))</f>
        <v>755813</v>
      </c>
      <c r="AB15" s="1">
        <f t="shared" si="32"/>
        <v>46633</v>
      </c>
      <c r="AC15" s="1">
        <f t="shared" si="32"/>
        <v>24.5</v>
      </c>
      <c r="AD15" s="1">
        <v>120525</v>
      </c>
      <c r="AE15" s="1">
        <v>50980</v>
      </c>
      <c r="AF15">
        <v>10</v>
      </c>
    </row>
    <row r="16" spans="1:32" x14ac:dyDescent="0.35">
      <c r="A16">
        <v>0.123</v>
      </c>
      <c r="B16">
        <v>0.39</v>
      </c>
      <c r="C16" s="1">
        <f t="shared" si="0"/>
        <v>44336.27540085472</v>
      </c>
      <c r="D16" s="1">
        <f t="shared" si="1"/>
        <v>61417.586121470362</v>
      </c>
      <c r="E16" s="1">
        <f t="shared" si="2"/>
        <v>116477.95162805909</v>
      </c>
      <c r="F16" s="1">
        <f t="shared" si="11"/>
        <v>119254.33873694469</v>
      </c>
      <c r="G16" s="27">
        <f t="shared" si="3"/>
        <v>99964.699016388622</v>
      </c>
      <c r="H16" s="1">
        <f t="shared" si="4"/>
        <v>83526.47517038435</v>
      </c>
      <c r="I16" s="16">
        <f t="shared" si="12"/>
        <v>0.98755485913475261</v>
      </c>
      <c r="J16" s="16">
        <f t="shared" si="5"/>
        <v>1.3680273108691472</v>
      </c>
      <c r="K16" s="16">
        <f t="shared" si="6"/>
        <v>2.5944526479131103</v>
      </c>
      <c r="L16" s="16">
        <f t="shared" si="7"/>
        <v>2.6562944367289161</v>
      </c>
      <c r="M16" s="16">
        <f t="shared" si="7"/>
        <v>2.2266332334644976</v>
      </c>
      <c r="N16" s="16">
        <f t="shared" si="8"/>
        <v>1.8604850243988049</v>
      </c>
      <c r="O16" s="1">
        <f t="shared" ref="O16:Z16" si="33">IF(comp_level="low",O67,IF(comp_level="mid",O117,O167))</f>
        <v>166908</v>
      </c>
      <c r="P16" s="1">
        <f t="shared" si="33"/>
        <v>31543</v>
      </c>
      <c r="Q16" s="1">
        <f t="shared" si="33"/>
        <v>16.8</v>
      </c>
      <c r="R16" s="1">
        <f t="shared" si="33"/>
        <v>197994</v>
      </c>
      <c r="S16" s="1">
        <f t="shared" si="33"/>
        <v>46514</v>
      </c>
      <c r="T16" s="1">
        <f t="shared" si="33"/>
        <v>17.2</v>
      </c>
      <c r="U16" s="1">
        <f t="shared" si="33"/>
        <v>1021239</v>
      </c>
      <c r="V16" s="1">
        <f t="shared" si="33"/>
        <v>59205</v>
      </c>
      <c r="W16" s="1">
        <f t="shared" si="33"/>
        <v>25.9</v>
      </c>
      <c r="X16" s="1">
        <f t="shared" si="33"/>
        <v>1024380</v>
      </c>
      <c r="Y16" s="1">
        <f t="shared" si="33"/>
        <v>61657</v>
      </c>
      <c r="Z16" s="1">
        <f t="shared" si="33"/>
        <v>25.8</v>
      </c>
      <c r="AA16" s="1">
        <f t="shared" ref="AA16:AC16" si="34">IF(comp_level="low",AA67,IF(comp_level="mid",AA117,AA167))</f>
        <v>808383</v>
      </c>
      <c r="AB16" s="1">
        <f t="shared" si="34"/>
        <v>53415</v>
      </c>
      <c r="AC16" s="1">
        <f t="shared" si="34"/>
        <v>24.9</v>
      </c>
      <c r="AD16" s="1">
        <v>155467</v>
      </c>
      <c r="AE16" s="1">
        <v>65301</v>
      </c>
      <c r="AF16">
        <v>10</v>
      </c>
    </row>
    <row r="17" spans="1:32" x14ac:dyDescent="0.35">
      <c r="A17">
        <v>0.16200000000000001</v>
      </c>
      <c r="B17">
        <v>0.5</v>
      </c>
      <c r="C17" s="1">
        <f t="shared" si="0"/>
        <v>53203.91087676779</v>
      </c>
      <c r="D17" s="1">
        <f t="shared" si="1"/>
        <v>74972.135642932772</v>
      </c>
      <c r="E17" s="1">
        <f t="shared" si="2"/>
        <v>128294.5613301142</v>
      </c>
      <c r="F17" s="1">
        <f t="shared" si="11"/>
        <v>132069.27094124988</v>
      </c>
      <c r="G17" s="27">
        <f t="shared" si="3"/>
        <v>111210.74999093698</v>
      </c>
      <c r="H17" s="1">
        <f t="shared" si="4"/>
        <v>107655.70869162324</v>
      </c>
      <c r="I17" s="16">
        <f t="shared" si="12"/>
        <v>0.89977863820003023</v>
      </c>
      <c r="J17" s="16">
        <f t="shared" si="5"/>
        <v>1.2679204404351898</v>
      </c>
      <c r="K17" s="16">
        <f t="shared" si="6"/>
        <v>2.1697033879606664</v>
      </c>
      <c r="L17" s="16">
        <f t="shared" si="7"/>
        <v>2.2335408581303886</v>
      </c>
      <c r="M17" s="16">
        <f t="shared" si="7"/>
        <v>1.8807838659045659</v>
      </c>
      <c r="N17" s="16">
        <f t="shared" si="8"/>
        <v>1.820661401853936</v>
      </c>
      <c r="O17" s="1">
        <f t="shared" ref="O17:Z17" si="35">IF(comp_level="low",O68,IF(comp_level="mid",O118,O168))</f>
        <v>183969</v>
      </c>
      <c r="P17" s="1">
        <f t="shared" si="35"/>
        <v>39231</v>
      </c>
      <c r="Q17" s="1">
        <f t="shared" si="35"/>
        <v>17</v>
      </c>
      <c r="R17" s="1">
        <f t="shared" si="35"/>
        <v>217912</v>
      </c>
      <c r="S17" s="1">
        <f t="shared" si="35"/>
        <v>58642</v>
      </c>
      <c r="T17" s="1">
        <f t="shared" si="35"/>
        <v>17.3</v>
      </c>
      <c r="U17" s="1">
        <f t="shared" si="35"/>
        <v>1118144</v>
      </c>
      <c r="V17" s="1">
        <f t="shared" si="35"/>
        <v>65587</v>
      </c>
      <c r="W17" s="1">
        <f t="shared" si="35"/>
        <v>25.9</v>
      </c>
      <c r="X17" s="1">
        <f t="shared" si="35"/>
        <v>1124665</v>
      </c>
      <c r="Y17" s="1">
        <f t="shared" si="35"/>
        <v>68996</v>
      </c>
      <c r="Z17" s="1">
        <f t="shared" si="35"/>
        <v>25.9</v>
      </c>
      <c r="AA17" s="1">
        <f t="shared" ref="AA17:AC17" si="36">IF(comp_level="low",AA68,IF(comp_level="mid",AA118,AA168))</f>
        <v>884065</v>
      </c>
      <c r="AB17" s="1">
        <f t="shared" si="36"/>
        <v>60303</v>
      </c>
      <c r="AC17" s="1">
        <f t="shared" si="36"/>
        <v>24.9</v>
      </c>
      <c r="AD17" s="1">
        <v>201225</v>
      </c>
      <c r="AE17" s="1">
        <v>84066</v>
      </c>
      <c r="AF17">
        <v>10</v>
      </c>
    </row>
    <row r="18" spans="1:32" x14ac:dyDescent="0.35">
      <c r="A18">
        <v>0.21299999999999999</v>
      </c>
      <c r="B18">
        <v>0.64</v>
      </c>
      <c r="C18" s="1">
        <f t="shared" si="0"/>
        <v>64585.291799233586</v>
      </c>
      <c r="D18" s="1">
        <f t="shared" si="1"/>
        <v>90887.812634485483</v>
      </c>
      <c r="E18" s="1">
        <f t="shared" si="2"/>
        <v>140875.14242378133</v>
      </c>
      <c r="F18" s="1">
        <f t="shared" si="11"/>
        <v>145866.87380795315</v>
      </c>
      <c r="G18" s="27">
        <f t="shared" si="3"/>
        <v>125931.66761618658</v>
      </c>
      <c r="H18" s="1">
        <f t="shared" si="4"/>
        <v>138565.62959553566</v>
      </c>
      <c r="I18" s="16">
        <f t="shared" si="12"/>
        <v>0.83073241750895344</v>
      </c>
      <c r="J18" s="16">
        <f t="shared" si="5"/>
        <v>1.1690502621967391</v>
      </c>
      <c r="K18" s="16">
        <f t="shared" si="6"/>
        <v>1.8120154662522521</v>
      </c>
      <c r="L18" s="16">
        <f t="shared" si="7"/>
        <v>1.8762219282005679</v>
      </c>
      <c r="M18" s="16">
        <f t="shared" si="7"/>
        <v>1.6198040724958078</v>
      </c>
      <c r="N18" s="16">
        <f t="shared" si="8"/>
        <v>1.7823092108243059</v>
      </c>
      <c r="O18" s="1">
        <f t="shared" ref="O18:Z18" si="37">IF(comp_level="low",O69,IF(comp_level="mid",O119,O169))</f>
        <v>204885</v>
      </c>
      <c r="P18" s="1">
        <f t="shared" si="37"/>
        <v>49163</v>
      </c>
      <c r="Q18" s="1">
        <f t="shared" si="37"/>
        <v>17.2</v>
      </c>
      <c r="R18" s="1">
        <f t="shared" si="37"/>
        <v>230451</v>
      </c>
      <c r="S18" s="1">
        <f t="shared" si="37"/>
        <v>74340</v>
      </c>
      <c r="T18" s="1">
        <f t="shared" si="37"/>
        <v>18.3</v>
      </c>
      <c r="U18" s="1">
        <f t="shared" si="37"/>
        <v>1197728</v>
      </c>
      <c r="V18" s="1">
        <f t="shared" si="37"/>
        <v>74216</v>
      </c>
      <c r="W18" s="1">
        <f t="shared" si="37"/>
        <v>26.2</v>
      </c>
      <c r="X18" s="1">
        <f t="shared" si="37"/>
        <v>1207911</v>
      </c>
      <c r="Y18" s="1">
        <f t="shared" si="37"/>
        <v>78641</v>
      </c>
      <c r="Z18" s="1">
        <f t="shared" si="37"/>
        <v>26.2</v>
      </c>
      <c r="AA18" s="1">
        <f t="shared" ref="AA18:AC18" si="38">IF(comp_level="low",AA69,IF(comp_level="mid",AA119,AA169))</f>
        <v>965557</v>
      </c>
      <c r="AB18" s="1">
        <f t="shared" si="38"/>
        <v>70779</v>
      </c>
      <c r="AC18" s="1">
        <f t="shared" si="38"/>
        <v>25.2</v>
      </c>
      <c r="AD18" s="1">
        <v>259878</v>
      </c>
      <c r="AE18" s="1">
        <v>108100</v>
      </c>
      <c r="AF18">
        <v>10</v>
      </c>
    </row>
    <row r="19" spans="1:32" x14ac:dyDescent="0.35">
      <c r="A19">
        <v>0.25</v>
      </c>
      <c r="B19">
        <v>0.74</v>
      </c>
      <c r="C19" s="1">
        <f t="shared" si="0"/>
        <v>72815.362355156481</v>
      </c>
      <c r="D19" s="1">
        <f t="shared" si="1"/>
        <v>103618.17773225773</v>
      </c>
      <c r="E19" s="1">
        <f t="shared" si="2"/>
        <v>151311.93918485389</v>
      </c>
      <c r="F19" s="1">
        <f t="shared" si="11"/>
        <v>157128.58073825215</v>
      </c>
      <c r="G19" s="27">
        <f t="shared" si="3"/>
        <v>136915.87013427052</v>
      </c>
      <c r="H19" s="1">
        <f t="shared" si="4"/>
        <v>161208.48788154032</v>
      </c>
      <c r="I19" s="16">
        <f t="shared" si="12"/>
        <v>0.79797657375513953</v>
      </c>
      <c r="J19" s="16">
        <f t="shared" si="5"/>
        <v>1.1355416737781669</v>
      </c>
      <c r="K19" s="16">
        <f t="shared" si="6"/>
        <v>1.6582130321627824</v>
      </c>
      <c r="L19" s="16">
        <f t="shared" si="7"/>
        <v>1.721957049186325</v>
      </c>
      <c r="M19" s="16">
        <f t="shared" si="7"/>
        <v>1.5004478918824167</v>
      </c>
      <c r="N19" s="16">
        <f t="shared" si="8"/>
        <v>1.7666683603456474</v>
      </c>
      <c r="O19" s="1">
        <f t="shared" ref="O19:Z19" si="39">IF(comp_level="low",O70,IF(comp_level="mid",O120,O170))</f>
        <v>219116</v>
      </c>
      <c r="P19" s="1">
        <f t="shared" si="39"/>
        <v>56395</v>
      </c>
      <c r="Q19" s="1">
        <f t="shared" si="39"/>
        <v>17.3</v>
      </c>
      <c r="R19" s="1">
        <f t="shared" si="39"/>
        <v>247625</v>
      </c>
      <c r="S19" s="1">
        <f t="shared" si="39"/>
        <v>85910</v>
      </c>
      <c r="T19" s="1">
        <f t="shared" si="39"/>
        <v>18.399999999999999</v>
      </c>
      <c r="U19" s="1">
        <f t="shared" si="39"/>
        <v>1276043</v>
      </c>
      <c r="V19" s="1">
        <f t="shared" si="39"/>
        <v>80473</v>
      </c>
      <c r="W19" s="1">
        <f t="shared" si="39"/>
        <v>26.3</v>
      </c>
      <c r="X19" s="1">
        <f t="shared" si="39"/>
        <v>1284557</v>
      </c>
      <c r="Y19" s="1">
        <f t="shared" si="39"/>
        <v>85637</v>
      </c>
      <c r="Z19" s="1">
        <f t="shared" si="39"/>
        <v>26.2</v>
      </c>
      <c r="AA19" s="1">
        <f t="shared" ref="AA19:AC19" si="40">IF(comp_level="low",AA70,IF(comp_level="mid",AA120,AA170))</f>
        <v>1039370</v>
      </c>
      <c r="AB19" s="1">
        <f t="shared" si="40"/>
        <v>77547</v>
      </c>
      <c r="AC19" s="1">
        <f t="shared" si="40"/>
        <v>25.2</v>
      </c>
      <c r="AD19" s="1">
        <v>302724</v>
      </c>
      <c r="AE19" s="1">
        <v>125720</v>
      </c>
      <c r="AF19">
        <v>10</v>
      </c>
    </row>
    <row r="20" spans="1:32" x14ac:dyDescent="0.35">
      <c r="A20">
        <v>0.32900000000000001</v>
      </c>
      <c r="B20">
        <v>0.94699999999999995</v>
      </c>
      <c r="C20" s="1">
        <f t="shared" si="0"/>
        <v>89028.019878144347</v>
      </c>
      <c r="D20" s="1">
        <f t="shared" si="1"/>
        <v>131132.89478676516</v>
      </c>
      <c r="E20" s="1">
        <f t="shared" si="2"/>
        <v>172060.21363607288</v>
      </c>
      <c r="F20" s="1">
        <f t="shared" si="11"/>
        <v>179425.77841166803</v>
      </c>
      <c r="G20" s="27">
        <f t="shared" si="3"/>
        <v>157035.04582229588</v>
      </c>
      <c r="H20" s="1">
        <f t="shared" si="4"/>
        <v>207933.57968878391</v>
      </c>
      <c r="I20" s="16">
        <f t="shared" si="12"/>
        <v>0.74137502500848851</v>
      </c>
      <c r="J20" s="16">
        <f t="shared" si="5"/>
        <v>1.0920006227819059</v>
      </c>
      <c r="K20" s="16">
        <f t="shared" si="6"/>
        <v>1.4328201993260847</v>
      </c>
      <c r="L20" s="16">
        <f t="shared" si="7"/>
        <v>1.4941564592719159</v>
      </c>
      <c r="M20" s="16">
        <f t="shared" si="7"/>
        <v>1.3076990949935119</v>
      </c>
      <c r="N20" s="16">
        <f t="shared" si="8"/>
        <v>1.7315533138092509</v>
      </c>
      <c r="O20" s="1">
        <f t="shared" ref="O20:Z20" si="41">IF(comp_level="low",O71,IF(comp_level="mid",O121,O171))</f>
        <v>235161</v>
      </c>
      <c r="P20" s="1">
        <f t="shared" si="41"/>
        <v>72142</v>
      </c>
      <c r="Q20" s="1">
        <f t="shared" si="41"/>
        <v>18.3</v>
      </c>
      <c r="R20" s="1">
        <f t="shared" si="41"/>
        <v>282437</v>
      </c>
      <c r="S20" s="1">
        <f t="shared" si="41"/>
        <v>111179</v>
      </c>
      <c r="T20" s="1">
        <f t="shared" si="41"/>
        <v>18.7</v>
      </c>
      <c r="U20" s="1">
        <f t="shared" si="41"/>
        <v>1432211</v>
      </c>
      <c r="V20" s="1">
        <f t="shared" si="41"/>
        <v>92351</v>
      </c>
      <c r="W20" s="1">
        <f t="shared" si="41"/>
        <v>26.2</v>
      </c>
      <c r="X20" s="1">
        <f t="shared" si="41"/>
        <v>1441834</v>
      </c>
      <c r="Y20" s="1">
        <f t="shared" si="41"/>
        <v>99181</v>
      </c>
      <c r="Z20" s="1">
        <f t="shared" si="41"/>
        <v>26.2</v>
      </c>
      <c r="AA20" s="1">
        <f t="shared" ref="AA20:AC20" si="42">IF(comp_level="low",AA71,IF(comp_level="mid",AA121,AA171))</f>
        <v>1146936</v>
      </c>
      <c r="AB20" s="1">
        <f t="shared" si="42"/>
        <v>91522</v>
      </c>
      <c r="AC20" s="1">
        <f t="shared" si="42"/>
        <v>25.2</v>
      </c>
      <c r="AD20" s="1">
        <v>391328</v>
      </c>
      <c r="AE20" s="1">
        <v>162058</v>
      </c>
      <c r="AF20">
        <v>10</v>
      </c>
    </row>
    <row r="21" spans="1:32" x14ac:dyDescent="0.35">
      <c r="A21">
        <v>0.34899999999999998</v>
      </c>
      <c r="B21">
        <v>0.999</v>
      </c>
      <c r="C21" s="1">
        <f t="shared" si="0"/>
        <v>93618.940042098038</v>
      </c>
      <c r="D21" s="1">
        <f t="shared" si="1"/>
        <v>137398.85266288283</v>
      </c>
      <c r="E21" s="1">
        <f t="shared" si="2"/>
        <v>175666.43109896634</v>
      </c>
      <c r="F21" s="1">
        <f t="shared" si="11"/>
        <v>183541.41881963739</v>
      </c>
      <c r="G21" s="27">
        <f t="shared" si="3"/>
        <v>164625.04630563414</v>
      </c>
      <c r="H21" s="1">
        <f t="shared" si="4"/>
        <v>219743.92855865561</v>
      </c>
      <c r="I21" s="16">
        <f t="shared" si="12"/>
        <v>0.73492907361226234</v>
      </c>
      <c r="J21" s="16">
        <f t="shared" si="5"/>
        <v>1.078610924856795</v>
      </c>
      <c r="K21" s="16">
        <f t="shared" si="6"/>
        <v>1.3790197519250016</v>
      </c>
      <c r="L21" s="16">
        <f t="shared" si="7"/>
        <v>1.4408401210475126</v>
      </c>
      <c r="M21" s="16">
        <f t="shared" si="7"/>
        <v>1.2923424760029372</v>
      </c>
      <c r="N21" s="16">
        <f t="shared" si="8"/>
        <v>1.7250377089818707</v>
      </c>
      <c r="O21" s="1">
        <f t="shared" ref="O21:Z21" si="43">IF(comp_level="low",O72,IF(comp_level="mid",O122,O172))</f>
        <v>241357</v>
      </c>
      <c r="P21" s="1">
        <f t="shared" si="43"/>
        <v>76359</v>
      </c>
      <c r="Q21" s="1">
        <f t="shared" si="43"/>
        <v>18.399999999999999</v>
      </c>
      <c r="R21" s="1">
        <f t="shared" si="43"/>
        <v>287164</v>
      </c>
      <c r="S21" s="1">
        <f t="shared" si="43"/>
        <v>117111</v>
      </c>
      <c r="T21" s="1">
        <f t="shared" si="43"/>
        <v>18.7</v>
      </c>
      <c r="U21" s="1">
        <f t="shared" si="43"/>
        <v>1441486</v>
      </c>
      <c r="V21" s="1">
        <f t="shared" si="43"/>
        <v>95643</v>
      </c>
      <c r="W21" s="1">
        <f t="shared" si="43"/>
        <v>26.3</v>
      </c>
      <c r="X21" s="1">
        <f t="shared" si="43"/>
        <v>1451099</v>
      </c>
      <c r="Y21" s="1">
        <f t="shared" si="43"/>
        <v>102781</v>
      </c>
      <c r="Z21" s="1">
        <f t="shared" si="43"/>
        <v>26.2</v>
      </c>
      <c r="AA21" s="1">
        <f t="shared" ref="AA21:AC21" si="44">IF(comp_level="low",AA72,IF(comp_level="mid",AA122,AA172))</f>
        <v>1202909</v>
      </c>
      <c r="AB21" s="1">
        <f t="shared" si="44"/>
        <v>96279</v>
      </c>
      <c r="AC21" s="1">
        <f t="shared" si="44"/>
        <v>25.4</v>
      </c>
      <c r="AD21" s="1">
        <v>413791</v>
      </c>
      <c r="AE21" s="1">
        <v>171235</v>
      </c>
      <c r="AF21">
        <v>10</v>
      </c>
    </row>
    <row r="22" spans="1:32" x14ac:dyDescent="0.35">
      <c r="A22">
        <v>0.35</v>
      </c>
      <c r="B22">
        <v>1</v>
      </c>
      <c r="C22" s="1">
        <f t="shared" si="0"/>
        <v>166992.10332838754</v>
      </c>
      <c r="D22" s="1">
        <f t="shared" si="1"/>
        <v>224254.2970727284</v>
      </c>
      <c r="E22" s="1">
        <f t="shared" si="2"/>
        <v>270415.27472007158</v>
      </c>
      <c r="F22" s="1">
        <f t="shared" si="11"/>
        <v>279469.64701882983</v>
      </c>
      <c r="G22" s="27">
        <f t="shared" si="3"/>
        <v>274036.84276510717</v>
      </c>
      <c r="I22" s="16">
        <f t="shared" si="12"/>
        <v>1.3071788910245601</v>
      </c>
      <c r="J22" s="16">
        <f t="shared" si="5"/>
        <v>1.7554152412738036</v>
      </c>
      <c r="K22" s="16">
        <f t="shared" si="6"/>
        <v>2.11675361816103</v>
      </c>
      <c r="L22" s="16">
        <f t="shared" si="7"/>
        <v>2.1876293308714665</v>
      </c>
      <c r="M22" s="16">
        <f t="shared" si="7"/>
        <v>2.1451024873980993</v>
      </c>
      <c r="O22" s="1">
        <f t="shared" ref="O22:Z22" si="45">IF(comp_level="low",O73,IF(comp_level="mid",O123,O173))</f>
        <v>876498</v>
      </c>
      <c r="P22" s="1">
        <f t="shared" si="45"/>
        <v>121993</v>
      </c>
      <c r="Q22" s="1">
        <f t="shared" si="45"/>
        <v>29.7</v>
      </c>
      <c r="R22" s="1">
        <f t="shared" si="45"/>
        <v>1038096</v>
      </c>
      <c r="S22" s="1">
        <f t="shared" si="45"/>
        <v>171617</v>
      </c>
      <c r="T22" s="1">
        <f t="shared" si="45"/>
        <v>30.3</v>
      </c>
      <c r="U22" s="1">
        <f t="shared" si="45"/>
        <v>2438636</v>
      </c>
      <c r="V22" s="1">
        <f t="shared" si="45"/>
        <v>149667</v>
      </c>
      <c r="W22" s="1">
        <f t="shared" si="45"/>
        <v>31.5</v>
      </c>
      <c r="X22" s="1">
        <f t="shared" si="45"/>
        <v>2459607</v>
      </c>
      <c r="Y22" s="1">
        <f t="shared" si="45"/>
        <v>157683</v>
      </c>
      <c r="Z22" s="1">
        <f t="shared" si="45"/>
        <v>31.5</v>
      </c>
      <c r="AA22" s="1">
        <f t="shared" ref="AA22:AC22" si="46">IF(comp_level="low",AA73,IF(comp_level="mid",AA123,AA173))</f>
        <v>2430872</v>
      </c>
      <c r="AB22" s="1">
        <f t="shared" si="46"/>
        <v>153673</v>
      </c>
      <c r="AC22" s="1">
        <f t="shared" si="46"/>
        <v>31.5</v>
      </c>
    </row>
    <row r="23" spans="1:32" x14ac:dyDescent="0.35">
      <c r="A23">
        <v>0.42</v>
      </c>
      <c r="B23">
        <v>1.181</v>
      </c>
      <c r="C23" s="1">
        <f t="shared" si="0"/>
        <v>184384.86983177322</v>
      </c>
      <c r="D23" s="1">
        <f t="shared" si="1"/>
        <v>243152.00121119214</v>
      </c>
      <c r="E23" s="1">
        <f t="shared" si="2"/>
        <v>278823.41812691517</v>
      </c>
      <c r="F23" s="1">
        <f t="shared" si="11"/>
        <v>289249.7891957931</v>
      </c>
      <c r="G23" s="27">
        <f t="shared" si="3"/>
        <v>284347.15970742714</v>
      </c>
      <c r="I23" s="16">
        <f t="shared" si="12"/>
        <v>1.202771492705631</v>
      </c>
      <c r="J23" s="16">
        <f t="shared" si="5"/>
        <v>1.5861187293619838</v>
      </c>
      <c r="K23" s="16">
        <f t="shared" si="6"/>
        <v>1.8188089897385205</v>
      </c>
      <c r="L23" s="16">
        <f t="shared" si="7"/>
        <v>1.886821847330679</v>
      </c>
      <c r="M23" s="16">
        <f t="shared" si="7"/>
        <v>1.8548412244450563</v>
      </c>
      <c r="O23" s="1">
        <f t="shared" ref="O23:Z23" si="47">IF(comp_level="low",O74,IF(comp_level="mid",O124,O174))</f>
        <v>921410</v>
      </c>
      <c r="P23" s="1">
        <f t="shared" si="47"/>
        <v>137080</v>
      </c>
      <c r="Q23" s="1">
        <f t="shared" si="47"/>
        <v>29.7</v>
      </c>
      <c r="R23" s="1">
        <f t="shared" si="47"/>
        <v>1025742</v>
      </c>
      <c r="S23" s="1">
        <f t="shared" si="47"/>
        <v>191866</v>
      </c>
      <c r="T23" s="1">
        <f t="shared" si="47"/>
        <v>31</v>
      </c>
      <c r="U23" s="1">
        <f t="shared" si="47"/>
        <v>2421528</v>
      </c>
      <c r="V23" s="1">
        <f t="shared" si="47"/>
        <v>158458</v>
      </c>
      <c r="W23" s="1">
        <f t="shared" si="47"/>
        <v>31.3</v>
      </c>
      <c r="X23" s="1">
        <f t="shared" si="47"/>
        <v>2438656</v>
      </c>
      <c r="Y23" s="1">
        <f t="shared" si="47"/>
        <v>168033</v>
      </c>
      <c r="Z23" s="1">
        <f t="shared" si="47"/>
        <v>31.3</v>
      </c>
      <c r="AA23" s="1">
        <f t="shared" ref="AA23:AC23" si="48">IF(comp_level="low",AA74,IF(comp_level="mid",AA124,AA174))</f>
        <v>2464081</v>
      </c>
      <c r="AB23" s="1">
        <f t="shared" si="48"/>
        <v>162805</v>
      </c>
      <c r="AC23" s="1">
        <f t="shared" si="48"/>
        <v>31.7</v>
      </c>
    </row>
    <row r="24" spans="1:32" x14ac:dyDescent="0.35">
      <c r="A24">
        <v>0.505</v>
      </c>
      <c r="B24">
        <v>1.3939999999999999</v>
      </c>
      <c r="C24" s="1">
        <f t="shared" si="0"/>
        <v>205197.4984289991</v>
      </c>
      <c r="D24" s="1">
        <f t="shared" si="1"/>
        <v>279623.05625601986</v>
      </c>
      <c r="E24" s="1">
        <f t="shared" si="2"/>
        <v>299890.71580154641</v>
      </c>
      <c r="F24" s="1">
        <f t="shared" si="11"/>
        <v>310852.12405926129</v>
      </c>
      <c r="G24" s="27">
        <f t="shared" si="3"/>
        <v>309566.49155350385</v>
      </c>
      <c r="I24" s="16">
        <f t="shared" si="12"/>
        <v>1.1132374796093807</v>
      </c>
      <c r="J24" s="16">
        <f t="shared" si="5"/>
        <v>1.5170110199702691</v>
      </c>
      <c r="K24" s="16">
        <f t="shared" si="6"/>
        <v>1.6269671276362208</v>
      </c>
      <c r="L24" s="16">
        <f t="shared" si="7"/>
        <v>1.6864349603106539</v>
      </c>
      <c r="M24" s="16">
        <f t="shared" si="7"/>
        <v>1.6794601467706705</v>
      </c>
      <c r="O24" s="1">
        <f t="shared" ref="O24:Z24" si="49">IF(comp_level="low",O75,IF(comp_level="mid",O125,O175))</f>
        <v>973721</v>
      </c>
      <c r="P24" s="1">
        <f t="shared" si="49"/>
        <v>155207</v>
      </c>
      <c r="Q24" s="1">
        <f t="shared" si="49"/>
        <v>29.7</v>
      </c>
      <c r="R24" s="1">
        <f t="shared" si="49"/>
        <v>1125169</v>
      </c>
      <c r="S24" s="1">
        <f t="shared" si="49"/>
        <v>223586</v>
      </c>
      <c r="T24" s="1">
        <f t="shared" si="49"/>
        <v>31.2</v>
      </c>
      <c r="U24" s="1">
        <f t="shared" si="49"/>
        <v>2544327</v>
      </c>
      <c r="V24" s="1">
        <f t="shared" si="49"/>
        <v>173175</v>
      </c>
      <c r="W24" s="1">
        <f t="shared" si="49"/>
        <v>31.2</v>
      </c>
      <c r="X24" s="1">
        <f t="shared" si="49"/>
        <v>2555720</v>
      </c>
      <c r="Y24" s="1">
        <f t="shared" si="49"/>
        <v>183569</v>
      </c>
      <c r="Z24" s="1">
        <f t="shared" si="49"/>
        <v>31.2</v>
      </c>
      <c r="AA24" s="1">
        <f t="shared" ref="AA24:AC24" si="50">IF(comp_level="low",AA75,IF(comp_level="mid",AA125,AA175))</f>
        <v>2633432</v>
      </c>
      <c r="AB24" s="1">
        <f t="shared" si="50"/>
        <v>179671</v>
      </c>
      <c r="AC24" s="1">
        <f t="shared" si="50"/>
        <v>31.7</v>
      </c>
    </row>
    <row r="25" spans="1:32" x14ac:dyDescent="0.35">
      <c r="A25">
        <v>0.60699999999999998</v>
      </c>
      <c r="B25">
        <v>1.645</v>
      </c>
      <c r="C25" s="1">
        <f t="shared" si="0"/>
        <v>231916.84931711291</v>
      </c>
      <c r="D25" s="1">
        <f t="shared" si="1"/>
        <v>320675.00237546244</v>
      </c>
      <c r="E25" s="1">
        <f t="shared" si="2"/>
        <v>327429.56643274403</v>
      </c>
      <c r="F25" s="1">
        <f t="shared" si="11"/>
        <v>340607.64618431334</v>
      </c>
      <c r="G25" s="27">
        <f t="shared" si="3"/>
        <v>339280.65770536696</v>
      </c>
      <c r="I25" s="16">
        <f t="shared" si="12"/>
        <v>1.0467687450841232</v>
      </c>
      <c r="J25" s="16">
        <f t="shared" si="5"/>
        <v>1.4473832789847327</v>
      </c>
      <c r="K25" s="16">
        <f t="shared" si="6"/>
        <v>1.4778703546872967</v>
      </c>
      <c r="L25" s="16">
        <f t="shared" si="7"/>
        <v>1.5373503021114998</v>
      </c>
      <c r="M25" s="16">
        <f t="shared" si="7"/>
        <v>1.5313608706883932</v>
      </c>
      <c r="O25" s="1">
        <f t="shared" ref="O25:Z25" si="51">IF(comp_level="low",O76,IF(comp_level="mid",O126,O176))</f>
        <v>1033996</v>
      </c>
      <c r="P25" s="1">
        <f t="shared" si="51"/>
        <v>180013</v>
      </c>
      <c r="Q25" s="1">
        <f t="shared" si="51"/>
        <v>30.8</v>
      </c>
      <c r="R25" s="1">
        <f t="shared" si="51"/>
        <v>1210530</v>
      </c>
      <c r="S25" s="1">
        <f t="shared" si="51"/>
        <v>260736</v>
      </c>
      <c r="T25" s="1">
        <f t="shared" si="51"/>
        <v>31.5</v>
      </c>
      <c r="U25" s="1">
        <f t="shared" si="51"/>
        <v>2733078</v>
      </c>
      <c r="V25" s="1">
        <f t="shared" si="51"/>
        <v>191841</v>
      </c>
      <c r="W25" s="1">
        <f t="shared" si="51"/>
        <v>31.4</v>
      </c>
      <c r="X25" s="1">
        <f t="shared" si="51"/>
        <v>2740224</v>
      </c>
      <c r="Y25" s="1">
        <f t="shared" si="51"/>
        <v>204401</v>
      </c>
      <c r="Z25" s="1">
        <f t="shared" si="51"/>
        <v>31.3</v>
      </c>
      <c r="AA25" s="1">
        <f t="shared" ref="AA25:AC25" si="52">IF(comp_level="low",AA76,IF(comp_level="mid",AA126,AA176))</f>
        <v>2802658</v>
      </c>
      <c r="AB25" s="1">
        <f t="shared" si="52"/>
        <v>201038</v>
      </c>
      <c r="AC25" s="1">
        <f t="shared" si="52"/>
        <v>31.7</v>
      </c>
    </row>
    <row r="26" spans="1:32" x14ac:dyDescent="0.35">
      <c r="A26">
        <v>0.72899999999999998</v>
      </c>
      <c r="B26">
        <v>1.9410000000000001</v>
      </c>
      <c r="C26" s="1">
        <f t="shared" si="0"/>
        <v>264164.51842920919</v>
      </c>
      <c r="D26" s="1">
        <f t="shared" si="1"/>
        <v>368936.07213350642</v>
      </c>
      <c r="E26" s="1">
        <f t="shared" si="2"/>
        <v>357789.62967789627</v>
      </c>
      <c r="F26" s="1">
        <f t="shared" si="11"/>
        <v>374005.99604256591</v>
      </c>
      <c r="G26" s="27">
        <f t="shared" si="3"/>
        <v>377643.27856627025</v>
      </c>
      <c r="I26" s="16">
        <f t="shared" si="12"/>
        <v>0.99278245083040828</v>
      </c>
      <c r="J26" s="16">
        <f t="shared" si="5"/>
        <v>1.3865346492042259</v>
      </c>
      <c r="K26" s="16">
        <f t="shared" si="6"/>
        <v>1.3446441162707266</v>
      </c>
      <c r="L26" s="16">
        <f t="shared" si="7"/>
        <v>1.4055884249114603</v>
      </c>
      <c r="M26" s="16">
        <f t="shared" si="7"/>
        <v>1.4192580512477977</v>
      </c>
      <c r="O26" s="1">
        <f t="shared" ref="O26:Z26" si="53">IF(comp_level="low",O77,IF(comp_level="mid",O127,O177))</f>
        <v>1110595</v>
      </c>
      <c r="P26" s="1">
        <f t="shared" si="53"/>
        <v>208745</v>
      </c>
      <c r="Q26" s="1">
        <f t="shared" si="53"/>
        <v>31.1</v>
      </c>
      <c r="R26" s="1">
        <f t="shared" si="53"/>
        <v>1317270</v>
      </c>
      <c r="S26" s="1">
        <f t="shared" si="53"/>
        <v>303961</v>
      </c>
      <c r="T26" s="1">
        <f t="shared" si="53"/>
        <v>31.7</v>
      </c>
      <c r="U26" s="1">
        <f t="shared" si="53"/>
        <v>2906872</v>
      </c>
      <c r="V26" s="1">
        <f t="shared" si="53"/>
        <v>213018</v>
      </c>
      <c r="W26" s="1">
        <f t="shared" si="53"/>
        <v>31.2</v>
      </c>
      <c r="X26" s="1">
        <f t="shared" si="53"/>
        <v>2925593</v>
      </c>
      <c r="Y26" s="1">
        <f t="shared" si="53"/>
        <v>228302</v>
      </c>
      <c r="Z26" s="1">
        <f t="shared" si="53"/>
        <v>31.2</v>
      </c>
      <c r="AA26" s="1">
        <f t="shared" ref="AA26:AC26" si="54">IF(comp_level="low",AA77,IF(comp_level="mid",AA127,AA177))</f>
        <v>3016182</v>
      </c>
      <c r="AB26" s="1">
        <f t="shared" si="54"/>
        <v>228298</v>
      </c>
      <c r="AC26" s="1">
        <f t="shared" si="54"/>
        <v>31.5</v>
      </c>
    </row>
    <row r="27" spans="1:32" x14ac:dyDescent="0.35">
      <c r="A27">
        <v>0.81699999999999995</v>
      </c>
      <c r="B27">
        <v>2.1520000000000001</v>
      </c>
      <c r="C27" s="1">
        <f t="shared" si="0"/>
        <v>285610.05929862947</v>
      </c>
      <c r="D27" s="1">
        <f t="shared" si="1"/>
        <v>401452.70797873224</v>
      </c>
      <c r="E27" s="1">
        <f t="shared" si="2"/>
        <v>379670.74278870324</v>
      </c>
      <c r="F27" s="1">
        <f t="shared" si="11"/>
        <v>397471.62402119581</v>
      </c>
      <c r="G27" s="27">
        <f t="shared" si="3"/>
        <v>402335.64068872348</v>
      </c>
      <c r="I27" s="16">
        <f t="shared" si="12"/>
        <v>0.95776415317861696</v>
      </c>
      <c r="J27" s="16">
        <f t="shared" si="5"/>
        <v>1.3462306399246566</v>
      </c>
      <c r="K27" s="16">
        <f t="shared" si="6"/>
        <v>1.2731870451156193</v>
      </c>
      <c r="L27" s="16">
        <f t="shared" si="7"/>
        <v>1.3328804816190065</v>
      </c>
      <c r="M27" s="16">
        <f t="shared" si="7"/>
        <v>1.3491914645586878</v>
      </c>
      <c r="O27" s="1">
        <f t="shared" ref="O27:Z27" si="55">IF(comp_level="low",O78,IF(comp_level="mid",O128,O178))</f>
        <v>1158040</v>
      </c>
      <c r="P27" s="1">
        <f t="shared" si="55"/>
        <v>227823</v>
      </c>
      <c r="Q27" s="1">
        <f t="shared" si="55"/>
        <v>31.1</v>
      </c>
      <c r="R27" s="1">
        <f t="shared" si="55"/>
        <v>1381211</v>
      </c>
      <c r="S27" s="1">
        <f t="shared" si="55"/>
        <v>333453</v>
      </c>
      <c r="T27" s="1">
        <f t="shared" si="55"/>
        <v>31.8</v>
      </c>
      <c r="U27" s="1">
        <f t="shared" si="55"/>
        <v>3075716</v>
      </c>
      <c r="V27" s="1">
        <f t="shared" si="55"/>
        <v>226788</v>
      </c>
      <c r="W27" s="1">
        <f t="shared" si="55"/>
        <v>31.3</v>
      </c>
      <c r="X27" s="1">
        <f t="shared" si="55"/>
        <v>3091639</v>
      </c>
      <c r="Y27" s="1">
        <f t="shared" si="55"/>
        <v>243498</v>
      </c>
      <c r="Z27" s="1">
        <f t="shared" si="55"/>
        <v>31.2</v>
      </c>
      <c r="AA27" s="1">
        <f t="shared" ref="AA27:AC27" si="56">IF(comp_level="low",AA78,IF(comp_level="mid",AA128,AA178))</f>
        <v>3181046</v>
      </c>
      <c r="AB27" s="1">
        <f t="shared" si="56"/>
        <v>245129</v>
      </c>
      <c r="AC27" s="1">
        <f t="shared" si="56"/>
        <v>31.6</v>
      </c>
    </row>
    <row r="28" spans="1:32" x14ac:dyDescent="0.35">
      <c r="A28">
        <v>0.98099999999999998</v>
      </c>
      <c r="B28">
        <v>2.5390000000000001</v>
      </c>
      <c r="C28" s="1">
        <f t="shared" si="0"/>
        <v>333239.7914114797</v>
      </c>
      <c r="D28" s="1">
        <f t="shared" si="1"/>
        <v>466447.08306863322</v>
      </c>
      <c r="E28" s="1">
        <f t="shared" si="2"/>
        <v>431061.37507260893</v>
      </c>
      <c r="F28" s="1">
        <f t="shared" si="11"/>
        <v>451835.31532831152</v>
      </c>
      <c r="G28" s="27">
        <f t="shared" si="3"/>
        <v>459398.43908300239</v>
      </c>
      <c r="I28" s="16">
        <f t="shared" si="12"/>
        <v>0.93066843006571354</v>
      </c>
      <c r="J28" s="16">
        <f t="shared" si="5"/>
        <v>1.302688291423717</v>
      </c>
      <c r="K28" s="16">
        <f t="shared" si="6"/>
        <v>1.2038634747115997</v>
      </c>
      <c r="L28" s="16">
        <f t="shared" si="7"/>
        <v>1.2618807069339688</v>
      </c>
      <c r="M28" s="16">
        <f t="shared" si="7"/>
        <v>1.2830029159035437</v>
      </c>
      <c r="O28" s="1">
        <f t="shared" ref="O28:Z28" si="57">IF(comp_level="low",O79,IF(comp_level="mid",O129,O179))</f>
        <v>1284524</v>
      </c>
      <c r="P28" s="1">
        <f t="shared" si="57"/>
        <v>269637</v>
      </c>
      <c r="Q28" s="1">
        <f t="shared" si="57"/>
        <v>31.5</v>
      </c>
      <c r="R28" s="1">
        <f t="shared" si="57"/>
        <v>1491970</v>
      </c>
      <c r="S28" s="1">
        <f t="shared" si="57"/>
        <v>393271</v>
      </c>
      <c r="T28" s="1">
        <f t="shared" si="57"/>
        <v>32</v>
      </c>
      <c r="U28" s="1">
        <f t="shared" si="57"/>
        <v>3331048</v>
      </c>
      <c r="V28" s="1">
        <f t="shared" si="57"/>
        <v>265487</v>
      </c>
      <c r="W28" s="1">
        <f t="shared" si="57"/>
        <v>31.3</v>
      </c>
      <c r="X28" s="1">
        <f t="shared" si="57"/>
        <v>3346578</v>
      </c>
      <c r="Y28" s="1">
        <f t="shared" si="57"/>
        <v>285489</v>
      </c>
      <c r="Z28" s="1">
        <f t="shared" si="57"/>
        <v>31.3</v>
      </c>
      <c r="AA28" s="1">
        <f t="shared" ref="AA28:AC28" si="58">IF(comp_level="low",AA79,IF(comp_level="mid",AA129,AA179))</f>
        <v>3479463</v>
      </c>
      <c r="AB28" s="1">
        <f t="shared" si="58"/>
        <v>287772</v>
      </c>
      <c r="AC28" s="1">
        <f t="shared" si="58"/>
        <v>31.7</v>
      </c>
    </row>
    <row r="29" spans="1:32" x14ac:dyDescent="0.35">
      <c r="A29">
        <v>1.179</v>
      </c>
      <c r="B29">
        <v>2.996</v>
      </c>
      <c r="C29" s="1">
        <f t="shared" si="0"/>
        <v>381808.63387420168</v>
      </c>
      <c r="D29" s="1">
        <f t="shared" si="1"/>
        <v>545235.42961806583</v>
      </c>
      <c r="E29" s="1">
        <f t="shared" si="2"/>
        <v>475331.07689333556</v>
      </c>
      <c r="F29" s="1">
        <f t="shared" si="11"/>
        <v>500862.6677217299</v>
      </c>
      <c r="G29" s="27">
        <f t="shared" si="3"/>
        <v>513236.23501259403</v>
      </c>
      <c r="I29" s="16">
        <f t="shared" si="12"/>
        <v>0.88723583690427621</v>
      </c>
      <c r="J29" s="16">
        <f t="shared" si="5"/>
        <v>1.2670022880269227</v>
      </c>
      <c r="K29" s="16">
        <f t="shared" si="6"/>
        <v>1.1045605793006275</v>
      </c>
      <c r="L29" s="16">
        <f t="shared" si="7"/>
        <v>1.1638901500499144</v>
      </c>
      <c r="M29" s="16">
        <f t="shared" si="7"/>
        <v>1.1926434870800517</v>
      </c>
      <c r="O29" s="1">
        <f t="shared" ref="O29:Z29" si="59">IF(comp_level="low",O80,IF(comp_level="mid",O130,O180))</f>
        <v>1375231</v>
      </c>
      <c r="P29" s="1">
        <f t="shared" si="59"/>
        <v>313845</v>
      </c>
      <c r="Q29" s="1">
        <f t="shared" si="59"/>
        <v>31.6</v>
      </c>
      <c r="R29" s="1">
        <f t="shared" si="59"/>
        <v>1650504</v>
      </c>
      <c r="S29" s="1">
        <f t="shared" si="59"/>
        <v>464735</v>
      </c>
      <c r="T29" s="1">
        <f t="shared" si="59"/>
        <v>32.299999999999997</v>
      </c>
      <c r="U29" s="1">
        <f t="shared" si="59"/>
        <v>3586582</v>
      </c>
      <c r="V29" s="1">
        <f t="shared" si="59"/>
        <v>297400</v>
      </c>
      <c r="W29" s="1">
        <f t="shared" si="59"/>
        <v>31.4</v>
      </c>
      <c r="X29" s="1">
        <f t="shared" si="59"/>
        <v>3608483</v>
      </c>
      <c r="Y29" s="1">
        <f t="shared" si="59"/>
        <v>321498</v>
      </c>
      <c r="Z29" s="1">
        <f t="shared" si="59"/>
        <v>31.3</v>
      </c>
      <c r="AA29" s="1">
        <f t="shared" ref="AA29:AC29" si="60">IF(comp_level="low",AA80,IF(comp_level="mid",AA130,AA180))</f>
        <v>3741461</v>
      </c>
      <c r="AB29" s="1">
        <f t="shared" si="60"/>
        <v>328334</v>
      </c>
      <c r="AC29" s="1">
        <f t="shared" si="60"/>
        <v>31.6</v>
      </c>
    </row>
    <row r="30" spans="1:32" x14ac:dyDescent="0.35">
      <c r="A30">
        <v>1.417</v>
      </c>
      <c r="B30">
        <v>3.536</v>
      </c>
      <c r="C30" s="1">
        <f t="shared" si="0"/>
        <v>439096.79139802011</v>
      </c>
      <c r="D30" s="1">
        <f t="shared" si="1"/>
        <v>633531.59211930796</v>
      </c>
      <c r="E30" s="1">
        <f t="shared" si="2"/>
        <v>544411.3230121712</v>
      </c>
      <c r="F30" s="1">
        <f t="shared" si="11"/>
        <v>575335.57620527246</v>
      </c>
      <c r="G30" s="27">
        <f t="shared" si="3"/>
        <v>578718.77057310892</v>
      </c>
      <c r="I30" s="16">
        <f t="shared" si="12"/>
        <v>0.84898017497514544</v>
      </c>
      <c r="J30" s="16">
        <f t="shared" si="5"/>
        <v>1.2249138970414206</v>
      </c>
      <c r="K30" s="16">
        <f t="shared" si="6"/>
        <v>1.0526025908724224</v>
      </c>
      <c r="L30" s="16">
        <f t="shared" si="7"/>
        <v>1.1123936856860868</v>
      </c>
      <c r="M30" s="16">
        <f t="shared" si="7"/>
        <v>1.1189349882021808</v>
      </c>
      <c r="O30" s="1">
        <f t="shared" ref="O30:Z30" si="61">IF(comp_level="low",O81,IF(comp_level="mid",O131,O181))</f>
        <v>1481610</v>
      </c>
      <c r="P30" s="1">
        <f t="shared" si="61"/>
        <v>366292</v>
      </c>
      <c r="Q30" s="1">
        <f t="shared" si="61"/>
        <v>31.9</v>
      </c>
      <c r="R30" s="1">
        <f t="shared" si="61"/>
        <v>1796366</v>
      </c>
      <c r="S30" s="1">
        <f t="shared" si="61"/>
        <v>545917</v>
      </c>
      <c r="T30" s="1">
        <f t="shared" si="61"/>
        <v>32.299999999999997</v>
      </c>
      <c r="U30" s="1">
        <f t="shared" si="61"/>
        <v>4067617</v>
      </c>
      <c r="V30" s="1">
        <f t="shared" si="61"/>
        <v>342616</v>
      </c>
      <c r="W30" s="1">
        <f t="shared" si="61"/>
        <v>31.4</v>
      </c>
      <c r="X30" s="1">
        <f t="shared" si="61"/>
        <v>4094475</v>
      </c>
      <c r="Y30" s="1">
        <f t="shared" si="61"/>
        <v>371814</v>
      </c>
      <c r="Z30" s="1">
        <f t="shared" si="61"/>
        <v>31.3</v>
      </c>
      <c r="AA30" s="1">
        <f t="shared" ref="AA30:AC30" si="62">IF(comp_level="low",AA81,IF(comp_level="mid",AA131,AA181))</f>
        <v>4103513</v>
      </c>
      <c r="AB30" s="1">
        <f t="shared" si="62"/>
        <v>375924</v>
      </c>
      <c r="AC30" s="1">
        <f t="shared" si="62"/>
        <v>31.6</v>
      </c>
    </row>
    <row r="31" spans="1:32" x14ac:dyDescent="0.35">
      <c r="A31">
        <v>2.044</v>
      </c>
      <c r="B31">
        <v>4.923</v>
      </c>
      <c r="C31" s="1">
        <f t="shared" si="0"/>
        <v>594633.73621607001</v>
      </c>
      <c r="D31" s="1">
        <f t="shared" si="1"/>
        <v>868369.17258892395</v>
      </c>
      <c r="E31" s="1">
        <f t="shared" si="2"/>
        <v>689210.04859937727</v>
      </c>
      <c r="F31" s="1">
        <f t="shared" si="11"/>
        <v>732383.94276792789</v>
      </c>
      <c r="G31" s="27">
        <f t="shared" si="3"/>
        <v>746050.05076399934</v>
      </c>
      <c r="I31" s="16">
        <f t="shared" si="12"/>
        <v>0.79703205669258503</v>
      </c>
      <c r="J31" s="16">
        <f t="shared" si="5"/>
        <v>1.1639401289292066</v>
      </c>
      <c r="K31" s="16">
        <f t="shared" si="6"/>
        <v>0.92379975953593174</v>
      </c>
      <c r="L31" s="16">
        <f t="shared" si="7"/>
        <v>0.98166895794966613</v>
      </c>
      <c r="M31" s="16">
        <f t="shared" si="7"/>
        <v>0.99998666429509608</v>
      </c>
      <c r="O31" s="1">
        <f t="shared" ref="O31:Z31" si="63">IF(comp_level="low",O82,IF(comp_level="mid",O132,O182))</f>
        <v>1788090</v>
      </c>
      <c r="P31" s="1">
        <f t="shared" si="63"/>
        <v>507098</v>
      </c>
      <c r="Q31" s="1">
        <f t="shared" si="63"/>
        <v>32.1</v>
      </c>
      <c r="R31" s="1">
        <f t="shared" si="63"/>
        <v>2196466</v>
      </c>
      <c r="S31" s="1">
        <f t="shared" si="63"/>
        <v>761829</v>
      </c>
      <c r="T31" s="1">
        <f t="shared" si="63"/>
        <v>32.6</v>
      </c>
      <c r="U31" s="1">
        <f t="shared" si="63"/>
        <v>4877656</v>
      </c>
      <c r="V31" s="1">
        <f t="shared" si="63"/>
        <v>446287</v>
      </c>
      <c r="W31" s="1">
        <f t="shared" si="63"/>
        <v>31.2</v>
      </c>
      <c r="X31" s="1">
        <f t="shared" si="63"/>
        <v>4906146</v>
      </c>
      <c r="Y31" s="1">
        <f t="shared" si="63"/>
        <v>488042</v>
      </c>
      <c r="Z31" s="1">
        <f t="shared" si="63"/>
        <v>31.2</v>
      </c>
      <c r="AA31" s="1">
        <f t="shared" ref="AA31:AC31" si="64">IF(comp_level="low",AA82,IF(comp_level="mid",AA132,AA182))</f>
        <v>5027703</v>
      </c>
      <c r="AB31" s="1">
        <f t="shared" si="64"/>
        <v>497582</v>
      </c>
      <c r="AC31" s="1">
        <f t="shared" si="64"/>
        <v>31.6</v>
      </c>
    </row>
    <row r="32" spans="1:32" x14ac:dyDescent="0.35">
      <c r="A32">
        <v>2.4550000000000001</v>
      </c>
      <c r="B32">
        <v>5.8090000000000002</v>
      </c>
      <c r="C32" s="1">
        <f t="shared" si="0"/>
        <v>691213.68235863757</v>
      </c>
      <c r="D32" s="1">
        <f t="shared" si="1"/>
        <v>1017587.3289610535</v>
      </c>
      <c r="E32" s="1">
        <f t="shared" si="2"/>
        <v>774531.68336377165</v>
      </c>
      <c r="F32" s="1">
        <f t="shared" si="11"/>
        <v>827534.81628007605</v>
      </c>
      <c r="G32" s="27">
        <f t="shared" si="3"/>
        <v>856831.7321662372</v>
      </c>
      <c r="I32" s="16">
        <f t="shared" si="12"/>
        <v>0.77137927334055467</v>
      </c>
      <c r="J32" s="16">
        <f t="shared" si="5"/>
        <v>1.1356050877003081</v>
      </c>
      <c r="K32" s="16">
        <f t="shared" si="6"/>
        <v>0.86436033073545371</v>
      </c>
      <c r="L32" s="16">
        <f t="shared" si="7"/>
        <v>0.92351066180852726</v>
      </c>
      <c r="M32" s="16">
        <f t="shared" si="7"/>
        <v>0.95620537585161647</v>
      </c>
      <c r="O32" s="1">
        <f t="shared" ref="O32:Z32" si="65">IF(comp_level="low",O83,IF(comp_level="mid",O133,O183))</f>
        <v>1951890</v>
      </c>
      <c r="P32" s="1">
        <f t="shared" si="65"/>
        <v>595837</v>
      </c>
      <c r="Q32" s="1">
        <f t="shared" si="65"/>
        <v>32.200000000000003</v>
      </c>
      <c r="R32" s="1">
        <f t="shared" si="65"/>
        <v>2478195</v>
      </c>
      <c r="S32" s="1">
        <f t="shared" si="65"/>
        <v>899090</v>
      </c>
      <c r="T32" s="1">
        <f t="shared" si="65"/>
        <v>33.4</v>
      </c>
      <c r="U32" s="1">
        <f t="shared" si="65"/>
        <v>5372900</v>
      </c>
      <c r="V32" s="1">
        <f t="shared" si="65"/>
        <v>507981</v>
      </c>
      <c r="W32" s="1">
        <f t="shared" si="65"/>
        <v>31.4</v>
      </c>
      <c r="X32" s="1">
        <f t="shared" si="65"/>
        <v>5412419</v>
      </c>
      <c r="Y32" s="1">
        <f t="shared" si="65"/>
        <v>558503</v>
      </c>
      <c r="Z32" s="1">
        <f t="shared" si="65"/>
        <v>31.3</v>
      </c>
      <c r="AA32" s="1">
        <f t="shared" ref="AA32:AC32" si="66">IF(comp_level="low",AA83,IF(comp_level="mid",AA133,AA183))</f>
        <v>5641742</v>
      </c>
      <c r="AB32" s="1">
        <f t="shared" si="66"/>
        <v>578018</v>
      </c>
      <c r="AC32" s="1">
        <f t="shared" si="66"/>
        <v>31.6</v>
      </c>
    </row>
    <row r="33" spans="1:29" x14ac:dyDescent="0.35">
      <c r="A33">
        <v>2.9489999999999998</v>
      </c>
      <c r="B33">
        <v>6.8550000000000004</v>
      </c>
      <c r="C33" s="1">
        <f t="shared" si="0"/>
        <v>812418.08605087688</v>
      </c>
      <c r="D33" s="1">
        <f t="shared" si="1"/>
        <v>1191510.5873296713</v>
      </c>
      <c r="E33" s="1">
        <f t="shared" si="2"/>
        <v>903072.84443519474</v>
      </c>
      <c r="F33" s="1">
        <f t="shared" si="11"/>
        <v>966966.19180483045</v>
      </c>
      <c r="G33" s="27">
        <f t="shared" si="3"/>
        <v>982518.35523935093</v>
      </c>
      <c r="I33" s="16">
        <f t="shared" si="12"/>
        <v>0.75476533587041517</v>
      </c>
      <c r="J33" s="16">
        <f t="shared" si="5"/>
        <v>1.1069557707787374</v>
      </c>
      <c r="K33" s="16">
        <f t="shared" si="6"/>
        <v>0.83898683504061722</v>
      </c>
      <c r="L33" s="16">
        <f t="shared" si="7"/>
        <v>0.8983460302817583</v>
      </c>
      <c r="M33" s="16">
        <f t="shared" si="7"/>
        <v>0.91279454399620108</v>
      </c>
      <c r="O33" s="1">
        <f t="shared" ref="O33:Z33" si="67">IF(comp_level="low",O84,IF(comp_level="mid",O134,O184))</f>
        <v>2196042</v>
      </c>
      <c r="P33" s="1">
        <f t="shared" si="67"/>
        <v>705310</v>
      </c>
      <c r="Q33" s="1">
        <f t="shared" si="67"/>
        <v>32.299999999999997</v>
      </c>
      <c r="R33" s="1">
        <f t="shared" si="67"/>
        <v>2713812</v>
      </c>
      <c r="S33" s="1">
        <f t="shared" si="67"/>
        <v>1061747</v>
      </c>
      <c r="T33" s="1">
        <f t="shared" si="67"/>
        <v>33.4</v>
      </c>
      <c r="U33" s="1">
        <f t="shared" si="67"/>
        <v>6230892</v>
      </c>
      <c r="V33" s="1">
        <f t="shared" si="67"/>
        <v>593957</v>
      </c>
      <c r="W33" s="1">
        <f t="shared" si="67"/>
        <v>31.4</v>
      </c>
      <c r="X33" s="1">
        <f t="shared" si="67"/>
        <v>6278110</v>
      </c>
      <c r="Y33" s="1">
        <f t="shared" si="67"/>
        <v>654904</v>
      </c>
      <c r="Z33" s="1">
        <f t="shared" si="67"/>
        <v>31.3</v>
      </c>
      <c r="AA33" s="1">
        <f t="shared" ref="AA33:AC33" si="68">IF(comp_level="low",AA84,IF(comp_level="mid",AA134,AA184))</f>
        <v>6348435</v>
      </c>
      <c r="AB33" s="1">
        <f t="shared" si="68"/>
        <v>668780</v>
      </c>
      <c r="AC33" s="1">
        <f t="shared" si="68"/>
        <v>31.6</v>
      </c>
    </row>
    <row r="34" spans="1:29" x14ac:dyDescent="0.35">
      <c r="A34">
        <v>3.1930000000000001</v>
      </c>
      <c r="B34">
        <v>7.3650000000000002</v>
      </c>
      <c r="C34" s="1">
        <f t="shared" si="0"/>
        <v>872994.15449659422</v>
      </c>
      <c r="D34" s="1">
        <f t="shared" si="1"/>
        <v>1281776.6028501336</v>
      </c>
      <c r="E34" s="1">
        <f t="shared" si="2"/>
        <v>955903.71222177637</v>
      </c>
      <c r="F34" s="1">
        <f t="shared" si="11"/>
        <v>1024242.409088573</v>
      </c>
      <c r="G34" s="27">
        <f t="shared" si="3"/>
        <v>1036779.1380869257</v>
      </c>
      <c r="I34" s="16">
        <f t="shared" si="12"/>
        <v>0.7490650820043796</v>
      </c>
      <c r="J34" s="16">
        <f t="shared" si="5"/>
        <v>1.0998173254423276</v>
      </c>
      <c r="K34" s="16">
        <f t="shared" si="6"/>
        <v>0.82020491076093371</v>
      </c>
      <c r="L34" s="16">
        <f t="shared" si="7"/>
        <v>0.87884233841028359</v>
      </c>
      <c r="M34" s="16">
        <f t="shared" si="7"/>
        <v>0.88959937027223568</v>
      </c>
      <c r="O34" s="1">
        <f t="shared" ref="O34:Z34" si="69">IF(comp_level="low",O85,IF(comp_level="mid",O135,O185))</f>
        <v>2312828</v>
      </c>
      <c r="P34" s="1">
        <f t="shared" si="69"/>
        <v>760398</v>
      </c>
      <c r="Q34" s="1">
        <f t="shared" si="69"/>
        <v>32.4</v>
      </c>
      <c r="R34" s="1">
        <f t="shared" si="69"/>
        <v>2854206</v>
      </c>
      <c r="S34" s="1">
        <f t="shared" si="69"/>
        <v>1145776</v>
      </c>
      <c r="T34" s="1">
        <f t="shared" si="69"/>
        <v>33.6</v>
      </c>
      <c r="U34" s="1">
        <f t="shared" si="69"/>
        <v>6473709</v>
      </c>
      <c r="V34" s="1">
        <f t="shared" si="69"/>
        <v>634119</v>
      </c>
      <c r="W34" s="1">
        <f t="shared" si="69"/>
        <v>31.3</v>
      </c>
      <c r="X34" s="1">
        <f t="shared" si="69"/>
        <v>6523616</v>
      </c>
      <c r="Y34" s="1">
        <f t="shared" si="69"/>
        <v>699977</v>
      </c>
      <c r="Z34" s="1">
        <f t="shared" si="69"/>
        <v>31.3</v>
      </c>
      <c r="AA34" s="1">
        <f t="shared" ref="AA34:AC34" si="70">IF(comp_level="low",AA85,IF(comp_level="mid",AA135,AA185))</f>
        <v>6576315</v>
      </c>
      <c r="AB34" s="1">
        <f t="shared" si="70"/>
        <v>711779</v>
      </c>
      <c r="AC34" s="1">
        <f t="shared" si="70"/>
        <v>31.6</v>
      </c>
    </row>
    <row r="35" spans="1:29" x14ac:dyDescent="0.35">
      <c r="A35">
        <v>3.8359999999999999</v>
      </c>
      <c r="B35">
        <v>8.6910000000000007</v>
      </c>
      <c r="C35" s="1">
        <f t="shared" si="0"/>
        <v>1022679.1828410486</v>
      </c>
      <c r="D35" s="1">
        <f t="shared" si="1"/>
        <v>1521617.5706224577</v>
      </c>
      <c r="E35" s="1">
        <f t="shared" si="2"/>
        <v>1093850.6704012428</v>
      </c>
      <c r="F35" s="1">
        <f t="shared" si="11"/>
        <v>1176236.3808159046</v>
      </c>
      <c r="G35" s="27">
        <f t="shared" si="3"/>
        <v>1194946.7356199957</v>
      </c>
      <c r="I35" s="16">
        <f t="shared" si="12"/>
        <v>0.73041208939180979</v>
      </c>
      <c r="J35" s="16">
        <f t="shared" si="5"/>
        <v>1.0867610172000355</v>
      </c>
      <c r="K35" s="16">
        <f t="shared" si="6"/>
        <v>0.78124378305115405</v>
      </c>
      <c r="L35" s="16">
        <f t="shared" si="7"/>
        <v>0.84008483495643616</v>
      </c>
      <c r="M35" s="16">
        <f t="shared" si="7"/>
        <v>0.85344803778193301</v>
      </c>
      <c r="O35" s="1">
        <f t="shared" ref="O35:Z35" si="71">IF(comp_level="low",O86,IF(comp_level="mid",O136,O186))</f>
        <v>2639603</v>
      </c>
      <c r="P35" s="1">
        <f t="shared" si="71"/>
        <v>895338</v>
      </c>
      <c r="Q35" s="1">
        <f t="shared" si="71"/>
        <v>32.9</v>
      </c>
      <c r="R35" s="1">
        <f t="shared" si="71"/>
        <v>3261073</v>
      </c>
      <c r="S35" s="1">
        <f t="shared" si="71"/>
        <v>1365959</v>
      </c>
      <c r="T35" s="1">
        <f t="shared" si="71"/>
        <v>33.5</v>
      </c>
      <c r="U35" s="1">
        <f t="shared" si="71"/>
        <v>7218039</v>
      </c>
      <c r="V35" s="1">
        <f t="shared" si="71"/>
        <v>735068</v>
      </c>
      <c r="W35" s="1">
        <f t="shared" si="71"/>
        <v>31.3</v>
      </c>
      <c r="X35" s="1">
        <f t="shared" si="71"/>
        <v>7276074</v>
      </c>
      <c r="Y35" s="1">
        <f t="shared" si="71"/>
        <v>814569</v>
      </c>
      <c r="Z35" s="1">
        <f t="shared" si="71"/>
        <v>31.3</v>
      </c>
      <c r="AA35" s="1">
        <f t="shared" ref="AA35:AC35" si="72">IF(comp_level="low",AA86,IF(comp_level="mid",AA136,AA186))</f>
        <v>7331235</v>
      </c>
      <c r="AB35" s="1">
        <f t="shared" si="72"/>
        <v>831943</v>
      </c>
      <c r="AC35" s="1">
        <f t="shared" si="72"/>
        <v>31.5</v>
      </c>
    </row>
    <row r="36" spans="1:29" x14ac:dyDescent="0.35">
      <c r="A36">
        <v>4.4809999999999999</v>
      </c>
      <c r="B36">
        <v>9.9990000000000006</v>
      </c>
      <c r="C36" s="1">
        <f t="shared" si="0"/>
        <v>1173079.8763690689</v>
      </c>
      <c r="D36" s="1">
        <f t="shared" si="1"/>
        <v>1754931.3748881533</v>
      </c>
      <c r="E36" s="1">
        <f t="shared" si="2"/>
        <v>1235800.9774790287</v>
      </c>
      <c r="F36" s="1">
        <f t="shared" si="11"/>
        <v>1328331.533118011</v>
      </c>
      <c r="G36" s="27">
        <f t="shared" si="3"/>
        <v>1338279.8735236425</v>
      </c>
      <c r="I36" s="16">
        <f t="shared" si="12"/>
        <v>0.71723219582778364</v>
      </c>
      <c r="J36" s="16">
        <f t="shared" si="5"/>
        <v>1.072981737129465</v>
      </c>
      <c r="K36" s="16">
        <f t="shared" si="6"/>
        <v>0.75558047370726855</v>
      </c>
      <c r="L36" s="16">
        <f t="shared" si="7"/>
        <v>0.81215453566077223</v>
      </c>
      <c r="M36" s="16">
        <f t="shared" si="7"/>
        <v>0.81823704562254784</v>
      </c>
      <c r="O36" s="1">
        <f t="shared" ref="O36:Z36" si="73">IF(comp_level="low",O87,IF(comp_level="mid",O137,O187))</f>
        <v>2862458</v>
      </c>
      <c r="P36" s="1">
        <f t="shared" si="73"/>
        <v>1035235</v>
      </c>
      <c r="Q36" s="1">
        <f t="shared" si="73"/>
        <v>33</v>
      </c>
      <c r="R36" s="1">
        <f t="shared" si="73"/>
        <v>3577960</v>
      </c>
      <c r="S36" s="1">
        <f t="shared" si="73"/>
        <v>1584740</v>
      </c>
      <c r="T36" s="1">
        <f t="shared" si="73"/>
        <v>33.700000000000003</v>
      </c>
      <c r="U36" s="1">
        <f t="shared" si="73"/>
        <v>8015346</v>
      </c>
      <c r="V36" s="1">
        <f t="shared" si="73"/>
        <v>838158</v>
      </c>
      <c r="W36" s="1">
        <f t="shared" si="73"/>
        <v>31.4</v>
      </c>
      <c r="X36" s="1">
        <f t="shared" si="73"/>
        <v>8014634</v>
      </c>
      <c r="Y36" s="1">
        <f t="shared" si="73"/>
        <v>929953</v>
      </c>
      <c r="Z36" s="1">
        <f t="shared" si="73"/>
        <v>31.3</v>
      </c>
      <c r="AA36" s="1">
        <f t="shared" ref="AA36:AC36" si="74">IF(comp_level="low",AA87,IF(comp_level="mid",AA137,AA187))</f>
        <v>7970933</v>
      </c>
      <c r="AB36" s="1">
        <f t="shared" si="74"/>
        <v>944358</v>
      </c>
      <c r="AC36" s="1">
        <f t="shared" si="74"/>
        <v>31.6</v>
      </c>
    </row>
    <row r="37" spans="1:29" x14ac:dyDescent="0.35">
      <c r="A37">
        <v>4.4809999999999999</v>
      </c>
      <c r="B37">
        <v>10</v>
      </c>
      <c r="C37" s="1">
        <f t="shared" ref="C37:C53" si="75">-PMT(Discount_Rate,Q37,O37)+P37</f>
        <v>1156623.9812881455</v>
      </c>
      <c r="D37" s="1">
        <f t="shared" ref="D37:D53" si="76">-PMT(Discount_Rate,T37,R37)+S37</f>
        <v>1732304.9829117439</v>
      </c>
      <c r="E37" s="1">
        <f t="shared" ref="E37:E53" si="77">-PMT(Discount_Rate,W37,U37)+V37</f>
        <v>1262971.9453663831</v>
      </c>
      <c r="F37" s="1">
        <f t="shared" ref="F37:F53" si="78">-PMT(Discount_Rate,Z37,X37)+Y37</f>
        <v>1357254.9286625148</v>
      </c>
      <c r="G37" s="27">
        <f t="shared" ref="G37:G53" si="79">-PMT(Discount_Rate,AC37,AA37)+AB37</f>
        <v>1353888.8585777092</v>
      </c>
      <c r="I37" s="16">
        <f t="shared" si="12"/>
        <v>0.70717090503168356</v>
      </c>
      <c r="J37" s="16">
        <f t="shared" si="5"/>
        <v>1.0591477458320175</v>
      </c>
      <c r="K37" s="16">
        <f t="shared" si="6"/>
        <v>0.77219306194885751</v>
      </c>
      <c r="L37" s="16">
        <f t="shared" si="7"/>
        <v>0.82983857484264756</v>
      </c>
      <c r="M37" s="16">
        <f t="shared" si="7"/>
        <v>0.82778052757163989</v>
      </c>
      <c r="O37" s="1">
        <f t="shared" ref="O37:Z37" si="80">IF(comp_level="low",O88,IF(comp_level="mid",O138,O188))</f>
        <v>2526877</v>
      </c>
      <c r="P37" s="1">
        <f t="shared" si="80"/>
        <v>1033380</v>
      </c>
      <c r="Q37" s="1">
        <f t="shared" si="80"/>
        <v>32.299999999999997</v>
      </c>
      <c r="R37" s="1">
        <f t="shared" si="80"/>
        <v>3154218</v>
      </c>
      <c r="S37" s="1">
        <f t="shared" si="80"/>
        <v>1580950</v>
      </c>
      <c r="T37" s="1">
        <f t="shared" si="80"/>
        <v>33.200000000000003</v>
      </c>
      <c r="U37" s="1">
        <f t="shared" si="80"/>
        <v>8018536</v>
      </c>
      <c r="V37" s="1">
        <f t="shared" si="80"/>
        <v>861261</v>
      </c>
      <c r="W37" s="1">
        <f t="shared" si="80"/>
        <v>30.9</v>
      </c>
      <c r="X37" s="1">
        <f t="shared" si="80"/>
        <v>8065404</v>
      </c>
      <c r="Y37" s="1">
        <f t="shared" si="80"/>
        <v>953196</v>
      </c>
      <c r="Z37" s="1">
        <f t="shared" si="80"/>
        <v>30.9</v>
      </c>
      <c r="AA37" s="1">
        <f t="shared" ref="AA37:AC37" si="81">IF(comp_level="low",AA88,IF(comp_level="mid",AA138,AA188))</f>
        <v>7825794</v>
      </c>
      <c r="AB37" s="1">
        <f t="shared" si="81"/>
        <v>964139</v>
      </c>
      <c r="AC37" s="1">
        <f t="shared" si="81"/>
        <v>31.2</v>
      </c>
    </row>
    <row r="38" spans="1:29" x14ac:dyDescent="0.35">
      <c r="A38">
        <v>5.484</v>
      </c>
      <c r="B38">
        <v>12</v>
      </c>
      <c r="C38" s="1">
        <f t="shared" si="75"/>
        <v>1383674.7776185221</v>
      </c>
      <c r="D38" s="1">
        <f t="shared" si="76"/>
        <v>2104569.6534224441</v>
      </c>
      <c r="E38" s="1">
        <f t="shared" si="77"/>
        <v>1429781.5040795743</v>
      </c>
      <c r="F38" s="1">
        <f t="shared" si="78"/>
        <v>1554516.4249911206</v>
      </c>
      <c r="G38" s="27">
        <f t="shared" si="79"/>
        <v>1554154.9859745109</v>
      </c>
      <c r="I38" s="16">
        <f t="shared" si="12"/>
        <v>0.69126363998807094</v>
      </c>
      <c r="J38" s="16">
        <f t="shared" si="5"/>
        <v>1.0514121546228852</v>
      </c>
      <c r="K38" s="16">
        <f t="shared" si="6"/>
        <v>0.7142978847954069</v>
      </c>
      <c r="L38" s="16">
        <f t="shared" si="7"/>
        <v>0.77661362318831395</v>
      </c>
      <c r="M38" s="16">
        <f t="shared" si="7"/>
        <v>0.77643305355280667</v>
      </c>
      <c r="O38" s="1">
        <f t="shared" ref="O38:Z38" si="82">IF(comp_level="low",O89,IF(comp_level="mid",O139,O189))</f>
        <v>2813141</v>
      </c>
      <c r="P38" s="1">
        <f t="shared" si="82"/>
        <v>1246973</v>
      </c>
      <c r="Q38" s="1">
        <f t="shared" si="82"/>
        <v>32.5</v>
      </c>
      <c r="R38" s="1">
        <f t="shared" si="82"/>
        <v>3652284</v>
      </c>
      <c r="S38" s="1">
        <f t="shared" si="82"/>
        <v>1929315</v>
      </c>
      <c r="T38" s="1">
        <f t="shared" si="82"/>
        <v>33.200000000000003</v>
      </c>
      <c r="U38" s="1">
        <f t="shared" si="82"/>
        <v>8644680</v>
      </c>
      <c r="V38" s="1">
        <f t="shared" si="82"/>
        <v>994975</v>
      </c>
      <c r="W38" s="1">
        <f t="shared" si="82"/>
        <v>30.7</v>
      </c>
      <c r="X38" s="1">
        <f t="shared" si="82"/>
        <v>8757130</v>
      </c>
      <c r="Y38" s="1">
        <f t="shared" si="82"/>
        <v>1113170</v>
      </c>
      <c r="Z38" s="1">
        <f t="shared" si="82"/>
        <v>30.6</v>
      </c>
      <c r="AA38" s="1">
        <f t="shared" ref="AA38:AC38" si="83">IF(comp_level="low",AA89,IF(comp_level="mid",AA139,AA189))</f>
        <v>8546604</v>
      </c>
      <c r="AB38" s="1">
        <f t="shared" si="83"/>
        <v>1125989</v>
      </c>
      <c r="AC38" s="1">
        <f t="shared" si="83"/>
        <v>30.9</v>
      </c>
    </row>
    <row r="39" spans="1:29" x14ac:dyDescent="0.35">
      <c r="A39">
        <v>5.4850000000000003</v>
      </c>
      <c r="B39">
        <v>12.000999999999999</v>
      </c>
      <c r="C39" s="1">
        <f t="shared" si="75"/>
        <v>1383868.3607465387</v>
      </c>
      <c r="D39" s="1">
        <f t="shared" si="76"/>
        <v>2104877.2772267526</v>
      </c>
      <c r="E39" s="1">
        <f t="shared" si="77"/>
        <v>1429909.5635960419</v>
      </c>
      <c r="F39" s="1">
        <f t="shared" si="78"/>
        <v>1554658.5576700745</v>
      </c>
      <c r="G39" s="27">
        <f t="shared" si="79"/>
        <v>1554292.2924287557</v>
      </c>
      <c r="I39" s="16">
        <f t="shared" si="12"/>
        <v>0.69123430563881005</v>
      </c>
      <c r="J39" s="16">
        <f t="shared" si="5"/>
        <v>1.0513741223145328</v>
      </c>
      <c r="K39" s="16">
        <f t="shared" si="6"/>
        <v>0.714231622280462</v>
      </c>
      <c r="L39" s="16">
        <f t="shared" si="7"/>
        <v>0.77654302901815642</v>
      </c>
      <c r="M39" s="16">
        <f t="shared" si="7"/>
        <v>0.77636008163172576</v>
      </c>
      <c r="O39" s="1">
        <f t="shared" ref="O39:Z39" si="84">IF(comp_level="low",O90,IF(comp_level="mid",O140,O190))</f>
        <v>2813153</v>
      </c>
      <c r="P39" s="1">
        <f t="shared" si="84"/>
        <v>1247166</v>
      </c>
      <c r="Q39" s="1">
        <f t="shared" si="84"/>
        <v>32.5</v>
      </c>
      <c r="R39" s="1">
        <f t="shared" si="84"/>
        <v>3652297</v>
      </c>
      <c r="S39" s="1">
        <f t="shared" si="84"/>
        <v>1929622</v>
      </c>
      <c r="T39" s="1">
        <f t="shared" si="84"/>
        <v>33.200000000000003</v>
      </c>
      <c r="U39" s="1">
        <f t="shared" si="84"/>
        <v>8644880</v>
      </c>
      <c r="V39" s="1">
        <f t="shared" si="84"/>
        <v>995093</v>
      </c>
      <c r="W39" s="1">
        <f t="shared" si="84"/>
        <v>30.7</v>
      </c>
      <c r="X39" s="1">
        <f t="shared" si="84"/>
        <v>8757212</v>
      </c>
      <c r="Y39" s="1">
        <f t="shared" si="84"/>
        <v>1113308</v>
      </c>
      <c r="Z39" s="1">
        <f t="shared" si="84"/>
        <v>30.6</v>
      </c>
      <c r="AA39" s="1">
        <f t="shared" ref="AA39:AC39" si="85">IF(comp_level="low",AA90,IF(comp_level="mid",AA140,AA190))</f>
        <v>8546670</v>
      </c>
      <c r="AB39" s="1">
        <f t="shared" si="85"/>
        <v>1126123</v>
      </c>
      <c r="AC39" s="1">
        <f t="shared" si="85"/>
        <v>30.9</v>
      </c>
    </row>
    <row r="40" spans="1:29" x14ac:dyDescent="0.35">
      <c r="A40">
        <v>6.7119999999999997</v>
      </c>
      <c r="B40">
        <v>14.401</v>
      </c>
      <c r="C40" s="1">
        <f t="shared" si="75"/>
        <v>1681785.0507665968</v>
      </c>
      <c r="D40" s="1">
        <f t="shared" si="76"/>
        <v>2535692.7807505429</v>
      </c>
      <c r="E40" s="1">
        <f t="shared" si="77"/>
        <v>1686702.1596593997</v>
      </c>
      <c r="F40" s="1">
        <f t="shared" si="78"/>
        <v>1838257.8494434459</v>
      </c>
      <c r="G40" s="27">
        <f t="shared" si="79"/>
        <v>1848039.3232162136</v>
      </c>
      <c r="I40" s="16">
        <f t="shared" si="12"/>
        <v>0.6864765012027515</v>
      </c>
      <c r="J40" s="16">
        <f t="shared" si="5"/>
        <v>1.0350273404209769</v>
      </c>
      <c r="K40" s="16">
        <f t="shared" si="6"/>
        <v>0.68848358273033772</v>
      </c>
      <c r="L40" s="16">
        <f t="shared" si="7"/>
        <v>0.7503460779480815</v>
      </c>
      <c r="M40" s="16">
        <f t="shared" si="7"/>
        <v>0.75433871178025602</v>
      </c>
      <c r="O40" s="1">
        <f t="shared" ref="O40:Z40" si="86">IF(comp_level="low",O91,IF(comp_level="mid",O141,O191))</f>
        <v>3173606</v>
      </c>
      <c r="P40" s="1">
        <f t="shared" si="86"/>
        <v>1526998</v>
      </c>
      <c r="Q40" s="1">
        <f t="shared" si="86"/>
        <v>32.299999999999997</v>
      </c>
      <c r="R40" s="1">
        <f t="shared" si="86"/>
        <v>4109203</v>
      </c>
      <c r="S40" s="1">
        <f t="shared" si="86"/>
        <v>2339551</v>
      </c>
      <c r="T40" s="1">
        <f t="shared" si="86"/>
        <v>33.5</v>
      </c>
      <c r="U40" s="1">
        <f t="shared" si="86"/>
        <v>9903342</v>
      </c>
      <c r="V40" s="1">
        <f t="shared" si="86"/>
        <v>1188588</v>
      </c>
      <c r="W40" s="1">
        <f t="shared" si="86"/>
        <v>30.7</v>
      </c>
      <c r="X40" s="1">
        <f t="shared" si="86"/>
        <v>10030390</v>
      </c>
      <c r="Y40" s="1">
        <f t="shared" si="86"/>
        <v>1332741</v>
      </c>
      <c r="Z40" s="1">
        <f t="shared" si="86"/>
        <v>30.6</v>
      </c>
      <c r="AA40" s="1">
        <f t="shared" ref="AA40:AC40" si="87">IF(comp_level="low",AA91,IF(comp_level="mid",AA141,AA191))</f>
        <v>9931562</v>
      </c>
      <c r="AB40" s="1">
        <f t="shared" si="87"/>
        <v>1350490</v>
      </c>
      <c r="AC40" s="1">
        <f t="shared" si="87"/>
        <v>30.9</v>
      </c>
    </row>
    <row r="41" spans="1:29" x14ac:dyDescent="0.35">
      <c r="A41">
        <v>8.2149999999999999</v>
      </c>
      <c r="B41">
        <v>17.282</v>
      </c>
      <c r="C41" s="1">
        <f t="shared" si="75"/>
        <v>2026622.8954898978</v>
      </c>
      <c r="D41" s="1">
        <f t="shared" si="76"/>
        <v>3065372.151877603</v>
      </c>
      <c r="E41" s="1">
        <f t="shared" si="77"/>
        <v>2009100.8774791965</v>
      </c>
      <c r="F41" s="1">
        <f t="shared" si="78"/>
        <v>2183719.2561777541</v>
      </c>
      <c r="G41" s="27">
        <f t="shared" si="79"/>
        <v>2185693.3257991509</v>
      </c>
      <c r="I41" s="16">
        <f t="shared" si="12"/>
        <v>0.67588453980436647</v>
      </c>
      <c r="J41" s="16">
        <f t="shared" si="5"/>
        <v>1.0223103917416696</v>
      </c>
      <c r="K41" s="16">
        <f t="shared" si="6"/>
        <v>0.67004089661551169</v>
      </c>
      <c r="L41" s="16">
        <f t="shared" si="7"/>
        <v>0.72827662601080689</v>
      </c>
      <c r="M41" s="16">
        <f t="shared" si="7"/>
        <v>0.72893498388319089</v>
      </c>
      <c r="O41" s="1">
        <f t="shared" ref="O41:Z41" si="88">IF(comp_level="low",O92,IF(comp_level="mid",O142,O192))</f>
        <v>3729683</v>
      </c>
      <c r="P41" s="1">
        <f t="shared" si="88"/>
        <v>1846369</v>
      </c>
      <c r="Q41" s="1">
        <f t="shared" si="88"/>
        <v>32.799999999999997</v>
      </c>
      <c r="R41" s="1">
        <f t="shared" si="88"/>
        <v>4727135</v>
      </c>
      <c r="S41" s="1">
        <f t="shared" si="88"/>
        <v>2840128</v>
      </c>
      <c r="T41" s="1">
        <f t="shared" si="88"/>
        <v>33.6</v>
      </c>
      <c r="U41" s="1">
        <f t="shared" si="88"/>
        <v>11456216</v>
      </c>
      <c r="V41" s="1">
        <f t="shared" si="88"/>
        <v>1430560</v>
      </c>
      <c r="W41" s="1">
        <f t="shared" si="88"/>
        <v>30.5</v>
      </c>
      <c r="X41" s="1">
        <f t="shared" si="88"/>
        <v>11550441</v>
      </c>
      <c r="Y41" s="1">
        <f t="shared" si="88"/>
        <v>1600420</v>
      </c>
      <c r="Z41" s="1">
        <f t="shared" si="88"/>
        <v>30.5</v>
      </c>
      <c r="AA41" s="1">
        <f t="shared" ref="AA41:AC41" si="89">IF(comp_level="low",AA92,IF(comp_level="mid",AA142,AA192))</f>
        <v>11500556</v>
      </c>
      <c r="AB41" s="1">
        <f t="shared" si="89"/>
        <v>1608396</v>
      </c>
      <c r="AC41" s="1">
        <f t="shared" si="89"/>
        <v>30.8</v>
      </c>
    </row>
    <row r="42" spans="1:29" x14ac:dyDescent="0.35">
      <c r="A42">
        <v>11.066000000000001</v>
      </c>
      <c r="B42">
        <v>22.614000000000001</v>
      </c>
      <c r="C42" s="1">
        <f t="shared" si="75"/>
        <v>2665070.9849097794</v>
      </c>
      <c r="D42" s="1">
        <f t="shared" si="76"/>
        <v>4114783.5335972654</v>
      </c>
      <c r="E42" s="1">
        <f t="shared" si="77"/>
        <v>2560110.80890508</v>
      </c>
      <c r="F42" s="1">
        <f t="shared" si="78"/>
        <v>2804069.2588225426</v>
      </c>
      <c r="G42" s="27">
        <f t="shared" si="79"/>
        <v>2843654.3893897086</v>
      </c>
      <c r="I42" s="16">
        <f t="shared" si="12"/>
        <v>0.659819658613643</v>
      </c>
      <c r="J42" s="16">
        <f t="shared" si="5"/>
        <v>1.0187402443612956</v>
      </c>
      <c r="K42" s="16">
        <f t="shared" si="6"/>
        <v>0.63383356372476973</v>
      </c>
      <c r="L42" s="16">
        <f t="shared" si="7"/>
        <v>0.69423292346111198</v>
      </c>
      <c r="M42" s="16">
        <f t="shared" si="7"/>
        <v>0.70403343064643487</v>
      </c>
      <c r="O42" s="1">
        <f t="shared" ref="O42:Z42" si="90">IF(comp_level="low",O93,IF(comp_level="mid",O143,O193))</f>
        <v>4465081</v>
      </c>
      <c r="P42" s="1">
        <f t="shared" si="90"/>
        <v>2450050</v>
      </c>
      <c r="Q42" s="1">
        <f t="shared" si="90"/>
        <v>33</v>
      </c>
      <c r="R42" s="1">
        <f t="shared" si="90"/>
        <v>6083698</v>
      </c>
      <c r="S42" s="1">
        <f t="shared" si="90"/>
        <v>3826891</v>
      </c>
      <c r="T42" s="1">
        <f t="shared" si="90"/>
        <v>34</v>
      </c>
      <c r="U42" s="1">
        <f t="shared" si="90"/>
        <v>14009934</v>
      </c>
      <c r="V42" s="1">
        <f t="shared" si="90"/>
        <v>1855445</v>
      </c>
      <c r="W42" s="1">
        <f t="shared" si="90"/>
        <v>30.7</v>
      </c>
      <c r="X42" s="1">
        <f t="shared" si="90"/>
        <v>14183992</v>
      </c>
      <c r="Y42" s="1">
        <f t="shared" si="90"/>
        <v>2089217</v>
      </c>
      <c r="Z42" s="1">
        <f t="shared" si="90"/>
        <v>30.6</v>
      </c>
      <c r="AA42" s="1">
        <f t="shared" ref="AA42:AC42" si="91">IF(comp_level="low",AA93,IF(comp_level="mid",AA143,AA193))</f>
        <v>14324232</v>
      </c>
      <c r="AB42" s="1">
        <f t="shared" si="91"/>
        <v>2126042</v>
      </c>
      <c r="AC42" s="1">
        <f t="shared" si="91"/>
        <v>30.9</v>
      </c>
    </row>
    <row r="43" spans="1:29" x14ac:dyDescent="0.35">
      <c r="A43">
        <v>13.542999999999999</v>
      </c>
      <c r="B43">
        <v>27.137</v>
      </c>
      <c r="C43" s="1">
        <f t="shared" si="75"/>
        <v>3267844.2841727412</v>
      </c>
      <c r="D43" s="1">
        <f t="shared" si="76"/>
        <v>5013230.843052756</v>
      </c>
      <c r="E43" s="1">
        <f t="shared" si="77"/>
        <v>3078810.8499947311</v>
      </c>
      <c r="F43" s="1">
        <f t="shared" si="78"/>
        <v>3375154.0988987824</v>
      </c>
      <c r="G43" s="27">
        <f t="shared" si="79"/>
        <v>3441044.8600943112</v>
      </c>
      <c r="I43" s="16">
        <f t="shared" si="12"/>
        <v>0.66107937966694441</v>
      </c>
      <c r="J43" s="16">
        <f t="shared" si="5"/>
        <v>1.0141681327669161</v>
      </c>
      <c r="K43" s="16">
        <f t="shared" si="6"/>
        <v>0.62283823518892767</v>
      </c>
      <c r="L43" s="16">
        <f t="shared" si="7"/>
        <v>0.68278797395182311</v>
      </c>
      <c r="M43" s="16">
        <f t="shared" si="7"/>
        <v>0.69611756365959898</v>
      </c>
      <c r="O43" s="1">
        <f t="shared" ref="O43:Z43" si="92">IF(comp_level="low",O94,IF(comp_level="mid",O144,O194))</f>
        <v>5313354</v>
      </c>
      <c r="P43" s="1">
        <f t="shared" si="92"/>
        <v>3012430</v>
      </c>
      <c r="Q43" s="1">
        <f t="shared" si="92"/>
        <v>33.1</v>
      </c>
      <c r="R43" s="1">
        <f t="shared" si="92"/>
        <v>7050987</v>
      </c>
      <c r="S43" s="1">
        <f t="shared" si="92"/>
        <v>4678993</v>
      </c>
      <c r="T43" s="1">
        <f t="shared" si="92"/>
        <v>33.9</v>
      </c>
      <c r="U43" s="1">
        <f t="shared" si="92"/>
        <v>16384842</v>
      </c>
      <c r="V43" s="1">
        <f t="shared" si="92"/>
        <v>2253039</v>
      </c>
      <c r="W43" s="1">
        <f t="shared" si="92"/>
        <v>30.6</v>
      </c>
      <c r="X43" s="1">
        <f t="shared" si="92"/>
        <v>16574599</v>
      </c>
      <c r="Y43" s="1">
        <f t="shared" si="92"/>
        <v>2538134</v>
      </c>
      <c r="Z43" s="1">
        <f t="shared" si="92"/>
        <v>30.5</v>
      </c>
      <c r="AA43" s="1">
        <f t="shared" ref="AA43:AC43" si="93">IF(comp_level="low",AA94,IF(comp_level="mid",AA144,AA194))</f>
        <v>16972422</v>
      </c>
      <c r="AB43" s="1">
        <f t="shared" si="93"/>
        <v>2590764</v>
      </c>
      <c r="AC43" s="1">
        <f t="shared" si="93"/>
        <v>30.9</v>
      </c>
    </row>
    <row r="44" spans="1:29" x14ac:dyDescent="0.35">
      <c r="A44">
        <v>16.282</v>
      </c>
      <c r="B44">
        <v>32.564</v>
      </c>
      <c r="C44" s="1">
        <f t="shared" si="75"/>
        <v>3915487.7496350752</v>
      </c>
      <c r="D44" s="1">
        <f t="shared" si="76"/>
        <v>5993773.6686182264</v>
      </c>
      <c r="E44" s="1">
        <f t="shared" si="77"/>
        <v>3630322.5590830646</v>
      </c>
      <c r="F44" s="1">
        <f t="shared" si="78"/>
        <v>3984969.2986286297</v>
      </c>
      <c r="G44" s="27">
        <f t="shared" si="79"/>
        <v>4036879.8733692993</v>
      </c>
      <c r="I44" s="16">
        <f t="shared" si="12"/>
        <v>0.65884803449394069</v>
      </c>
      <c r="J44" s="16">
        <f t="shared" si="5"/>
        <v>1.0085553201229405</v>
      </c>
      <c r="K44" s="16">
        <f t="shared" si="6"/>
        <v>0.61086409550222942</v>
      </c>
      <c r="L44" s="16">
        <f t="shared" si="7"/>
        <v>0.67053949796289536</v>
      </c>
      <c r="M44" s="16">
        <f t="shared" si="7"/>
        <v>0.67927434335745152</v>
      </c>
      <c r="O44" s="1">
        <f t="shared" ref="O44:Z44" si="94">IF(comp_level="low",O95,IF(comp_level="mid",O145,O195))</f>
        <v>6209941</v>
      </c>
      <c r="P44" s="1">
        <f t="shared" si="94"/>
        <v>3620102</v>
      </c>
      <c r="Q44" s="1">
        <f t="shared" si="94"/>
        <v>33.700000000000003</v>
      </c>
      <c r="R44" s="1">
        <f t="shared" si="94"/>
        <v>8302894</v>
      </c>
      <c r="S44" s="1">
        <f t="shared" si="94"/>
        <v>5603513</v>
      </c>
      <c r="T44" s="1">
        <f t="shared" si="94"/>
        <v>34.4</v>
      </c>
      <c r="U44" s="1">
        <f t="shared" si="94"/>
        <v>18936657</v>
      </c>
      <c r="V44" s="1">
        <f t="shared" si="94"/>
        <v>2675943</v>
      </c>
      <c r="W44" s="1">
        <f t="shared" si="94"/>
        <v>30.6</v>
      </c>
      <c r="X44" s="1">
        <f t="shared" si="94"/>
        <v>19152812</v>
      </c>
      <c r="Y44" s="1">
        <f t="shared" si="94"/>
        <v>3017749</v>
      </c>
      <c r="Z44" s="1">
        <f t="shared" si="94"/>
        <v>30.5</v>
      </c>
      <c r="AA44" s="1">
        <f t="shared" ref="AA44:AC44" si="95">IF(comp_level="low",AA95,IF(comp_level="mid",AA145,AA195))</f>
        <v>19395413</v>
      </c>
      <c r="AB44" s="1">
        <f t="shared" si="95"/>
        <v>3067130</v>
      </c>
      <c r="AC44" s="1">
        <f t="shared" si="95"/>
        <v>31</v>
      </c>
    </row>
    <row r="45" spans="1:29" x14ac:dyDescent="0.35">
      <c r="A45">
        <v>23.446000000000002</v>
      </c>
      <c r="B45">
        <v>46.892000000000003</v>
      </c>
      <c r="C45" s="1">
        <f t="shared" si="75"/>
        <v>5594716.6782625234</v>
      </c>
      <c r="D45" s="1">
        <f t="shared" si="76"/>
        <v>8530768.5300053209</v>
      </c>
      <c r="E45" s="1">
        <f t="shared" si="77"/>
        <v>5100236.4188606115</v>
      </c>
      <c r="F45" s="1">
        <f t="shared" si="78"/>
        <v>5607995.5689783106</v>
      </c>
      <c r="G45" s="27">
        <f t="shared" si="79"/>
        <v>5746443.8773991484</v>
      </c>
      <c r="I45" s="16">
        <f t="shared" si="12"/>
        <v>0.65375718243407743</v>
      </c>
      <c r="J45" s="16">
        <f t="shared" si="5"/>
        <v>0.99684247101241341</v>
      </c>
      <c r="K45" s="16">
        <f t="shared" si="6"/>
        <v>0.59597587915345096</v>
      </c>
      <c r="L45" s="16">
        <f t="shared" si="7"/>
        <v>0.65530885532109462</v>
      </c>
      <c r="M45" s="16">
        <f t="shared" si="7"/>
        <v>0.67148689993551469</v>
      </c>
      <c r="O45" s="1">
        <f t="shared" ref="O45:Z45" si="96">IF(comp_level="low",O96,IF(comp_level="mid",O146,O196))</f>
        <v>8671372</v>
      </c>
      <c r="P45" s="1">
        <f t="shared" si="96"/>
        <v>5180812</v>
      </c>
      <c r="Q45" s="1">
        <f t="shared" si="96"/>
        <v>33.5</v>
      </c>
      <c r="R45" s="1">
        <f t="shared" si="96"/>
        <v>11039632</v>
      </c>
      <c r="S45" s="1">
        <f t="shared" si="96"/>
        <v>8011001</v>
      </c>
      <c r="T45" s="1">
        <f t="shared" si="96"/>
        <v>34.299999999999997</v>
      </c>
      <c r="U45" s="1">
        <f t="shared" si="96"/>
        <v>26084969</v>
      </c>
      <c r="V45" s="1">
        <f t="shared" si="96"/>
        <v>3782941</v>
      </c>
      <c r="W45" s="1">
        <f t="shared" si="96"/>
        <v>30.5</v>
      </c>
      <c r="X45" s="1">
        <f t="shared" si="96"/>
        <v>26384204</v>
      </c>
      <c r="Y45" s="1">
        <f t="shared" si="96"/>
        <v>4272888</v>
      </c>
      <c r="Z45" s="1">
        <f t="shared" si="96"/>
        <v>30.4</v>
      </c>
      <c r="AA45" s="1">
        <f t="shared" ref="AA45:AC45" si="97">IF(comp_level="low",AA96,IF(comp_level="mid",AA146,AA196))</f>
        <v>27430047</v>
      </c>
      <c r="AB45" s="1">
        <f t="shared" si="97"/>
        <v>4364010</v>
      </c>
      <c r="AC45" s="1">
        <f t="shared" si="97"/>
        <v>30.6</v>
      </c>
    </row>
    <row r="46" spans="1:29" x14ac:dyDescent="0.35">
      <c r="A46">
        <v>28.135999999999999</v>
      </c>
      <c r="B46">
        <v>56.271000000000001</v>
      </c>
      <c r="C46" s="1">
        <f t="shared" si="75"/>
        <v>6632515.855622123</v>
      </c>
      <c r="D46" s="1">
        <f t="shared" si="76"/>
        <v>10174599.817275584</v>
      </c>
      <c r="E46" s="1">
        <f t="shared" si="77"/>
        <v>6001309.2553459872</v>
      </c>
      <c r="F46" s="1">
        <f t="shared" si="78"/>
        <v>6616017.6937956037</v>
      </c>
      <c r="G46" s="27">
        <f t="shared" si="79"/>
        <v>6832986.7261311579</v>
      </c>
      <c r="I46" s="16">
        <f t="shared" si="12"/>
        <v>0.64583723047956143</v>
      </c>
      <c r="J46" s="16">
        <f t="shared" si="5"/>
        <v>0.99074551953871648</v>
      </c>
      <c r="K46" s="16">
        <f t="shared" si="6"/>
        <v>0.58437386854319984</v>
      </c>
      <c r="L46" s="16">
        <f t="shared" si="7"/>
        <v>0.64423073192396263</v>
      </c>
      <c r="M46" s="16">
        <f t="shared" si="7"/>
        <v>0.66535796056445584</v>
      </c>
      <c r="O46" s="1">
        <f t="shared" ref="O46:Z46" si="98">IF(comp_level="low",O97,IF(comp_level="mid",O147,O197))</f>
        <v>9480138</v>
      </c>
      <c r="P46" s="1">
        <f t="shared" si="98"/>
        <v>6183129</v>
      </c>
      <c r="Q46" s="1">
        <f t="shared" si="98"/>
        <v>33.9</v>
      </c>
      <c r="R46" s="1">
        <f t="shared" si="98"/>
        <v>12902096</v>
      </c>
      <c r="S46" s="1">
        <f t="shared" si="98"/>
        <v>9568163</v>
      </c>
      <c r="T46" s="1">
        <f t="shared" si="98"/>
        <v>34.4</v>
      </c>
      <c r="U46" s="1">
        <f t="shared" si="98"/>
        <v>29924022</v>
      </c>
      <c r="V46" s="1">
        <f t="shared" si="98"/>
        <v>4490141</v>
      </c>
      <c r="W46" s="1">
        <f t="shared" si="98"/>
        <v>30.5</v>
      </c>
      <c r="X46" s="1">
        <f t="shared" si="98"/>
        <v>30307429</v>
      </c>
      <c r="Y46" s="1">
        <f t="shared" si="98"/>
        <v>5082385</v>
      </c>
      <c r="Z46" s="1">
        <f t="shared" si="98"/>
        <v>30.4</v>
      </c>
      <c r="AA46" s="1">
        <f t="shared" ref="AA46:AC46" si="99">IF(comp_level="low",AA97,IF(comp_level="mid",AA147,AA197))</f>
        <v>31960318</v>
      </c>
      <c r="AB46" s="1">
        <f t="shared" si="99"/>
        <v>5225460</v>
      </c>
      <c r="AC46" s="1">
        <f t="shared" si="99"/>
        <v>30.7</v>
      </c>
    </row>
    <row r="47" spans="1:29" x14ac:dyDescent="0.35">
      <c r="A47">
        <v>33.762</v>
      </c>
      <c r="B47">
        <v>67.525000000000006</v>
      </c>
      <c r="C47" s="1">
        <f t="shared" si="75"/>
        <v>7907572.4691158533</v>
      </c>
      <c r="D47" s="1">
        <f t="shared" si="76"/>
        <v>12188871.502291666</v>
      </c>
      <c r="E47" s="1">
        <f t="shared" si="77"/>
        <v>7180941.9613807052</v>
      </c>
      <c r="F47" s="1">
        <f t="shared" si="78"/>
        <v>7920552.0246881386</v>
      </c>
      <c r="G47" s="27">
        <f t="shared" si="79"/>
        <v>8275113.017729599</v>
      </c>
      <c r="I47" s="16">
        <f t="shared" si="12"/>
        <v>0.64168538911103379</v>
      </c>
      <c r="J47" s="16">
        <f t="shared" si="5"/>
        <v>0.98910516259194425</v>
      </c>
      <c r="K47" s="16">
        <f t="shared" si="6"/>
        <v>0.58272062060375129</v>
      </c>
      <c r="L47" s="16">
        <f t="shared" si="7"/>
        <v>0.64273865687436049</v>
      </c>
      <c r="M47" s="16">
        <f t="shared" si="7"/>
        <v>0.67151064849024555</v>
      </c>
      <c r="O47" s="1">
        <f t="shared" ref="O47:Z47" si="100">IF(comp_level="low",O98,IF(comp_level="mid",O148,O198))</f>
        <v>11142439</v>
      </c>
      <c r="P47" s="1">
        <f t="shared" si="100"/>
        <v>7378479</v>
      </c>
      <c r="Q47" s="1">
        <f t="shared" si="100"/>
        <v>33.799999999999997</v>
      </c>
      <c r="R47" s="1">
        <f t="shared" si="100"/>
        <v>14657714</v>
      </c>
      <c r="S47" s="1">
        <f t="shared" si="100"/>
        <v>11501066</v>
      </c>
      <c r="T47" s="1">
        <f t="shared" si="100"/>
        <v>34.5</v>
      </c>
      <c r="U47" s="1">
        <f t="shared" si="100"/>
        <v>35922625</v>
      </c>
      <c r="V47" s="1">
        <f t="shared" si="100"/>
        <v>5355734</v>
      </c>
      <c r="W47" s="1">
        <f t="shared" si="100"/>
        <v>30.2</v>
      </c>
      <c r="X47" s="1">
        <f t="shared" si="100"/>
        <v>36339181</v>
      </c>
      <c r="Y47" s="1">
        <f t="shared" si="100"/>
        <v>6070380</v>
      </c>
      <c r="Z47" s="1">
        <f t="shared" si="100"/>
        <v>30.1</v>
      </c>
      <c r="AA47" s="1">
        <f t="shared" ref="AA47:AC47" si="101">IF(comp_level="low",AA98,IF(comp_level="mid",AA148,AA198))</f>
        <v>39006071</v>
      </c>
      <c r="AB47" s="1">
        <f t="shared" si="101"/>
        <v>6301307</v>
      </c>
      <c r="AC47" s="1">
        <f t="shared" si="101"/>
        <v>30.4</v>
      </c>
    </row>
    <row r="48" spans="1:29" x14ac:dyDescent="0.35">
      <c r="A48">
        <v>37.536000000000001</v>
      </c>
      <c r="B48">
        <v>75.072000000000003</v>
      </c>
      <c r="C48" s="1">
        <f t="shared" si="75"/>
        <v>8795165.7139966749</v>
      </c>
      <c r="D48" s="1">
        <f t="shared" si="76"/>
        <v>13867670.569009982</v>
      </c>
      <c r="E48" s="1">
        <f t="shared" si="77"/>
        <v>7981055.4735379834</v>
      </c>
      <c r="F48" s="1">
        <f t="shared" si="78"/>
        <v>8803666.0094635542</v>
      </c>
      <c r="G48" s="27">
        <f t="shared" si="79"/>
        <v>8966698.6215463597</v>
      </c>
      <c r="I48" s="16">
        <f t="shared" si="12"/>
        <v>0.64195290979083275</v>
      </c>
      <c r="J48" s="16">
        <f t="shared" si="5"/>
        <v>1.0121914428092398</v>
      </c>
      <c r="K48" s="16">
        <f t="shared" si="6"/>
        <v>0.58253158053477672</v>
      </c>
      <c r="L48" s="16">
        <f t="shared" si="7"/>
        <v>0.64257334033034619</v>
      </c>
      <c r="M48" s="16">
        <f t="shared" si="7"/>
        <v>0.65447297509797786</v>
      </c>
      <c r="O48" s="1">
        <f t="shared" ref="O48:Z48" si="102">IF(comp_level="low",O99,IF(comp_level="mid",O149,O199))</f>
        <v>12737827</v>
      </c>
      <c r="P48" s="1">
        <f t="shared" si="102"/>
        <v>8186094</v>
      </c>
      <c r="Q48" s="1">
        <f t="shared" si="102"/>
        <v>33.4</v>
      </c>
      <c r="R48" s="1">
        <f t="shared" si="102"/>
        <v>16201861</v>
      </c>
      <c r="S48" s="1">
        <f t="shared" si="102"/>
        <v>13106135</v>
      </c>
      <c r="T48" s="1">
        <f t="shared" si="102"/>
        <v>34.4</v>
      </c>
      <c r="U48" s="1">
        <f t="shared" si="102"/>
        <v>39789172</v>
      </c>
      <c r="V48" s="1">
        <f t="shared" si="102"/>
        <v>5963521</v>
      </c>
      <c r="W48" s="1">
        <f t="shared" si="102"/>
        <v>30.3</v>
      </c>
      <c r="X48" s="1">
        <f t="shared" si="102"/>
        <v>40297603</v>
      </c>
      <c r="Y48" s="1">
        <f t="shared" si="102"/>
        <v>6751955</v>
      </c>
      <c r="Z48" s="1">
        <f t="shared" si="102"/>
        <v>30.1</v>
      </c>
      <c r="AA48" s="1">
        <f t="shared" ref="AA48:AC48" si="103">IF(comp_level="low",AA99,IF(comp_level="mid",AA149,AA199))</f>
        <v>40780175</v>
      </c>
      <c r="AB48" s="1">
        <f t="shared" si="103"/>
        <v>6911438</v>
      </c>
      <c r="AC48" s="1">
        <f t="shared" si="103"/>
        <v>30.6</v>
      </c>
    </row>
    <row r="49" spans="1:29" x14ac:dyDescent="0.35">
      <c r="A49">
        <v>45.042999999999999</v>
      </c>
      <c r="B49">
        <v>90.085999999999999</v>
      </c>
      <c r="C49" s="1">
        <f t="shared" si="75"/>
        <v>10490318.173461899</v>
      </c>
      <c r="D49" s="1">
        <f t="shared" si="76"/>
        <v>16336400.712684652</v>
      </c>
      <c r="E49" s="1">
        <f t="shared" si="77"/>
        <v>9455636.7157001924</v>
      </c>
      <c r="F49" s="1">
        <f t="shared" si="78"/>
        <v>10448327.871286675</v>
      </c>
      <c r="G49" s="27">
        <f t="shared" si="79"/>
        <v>10626105.633299328</v>
      </c>
      <c r="I49" s="16">
        <f t="shared" si="12"/>
        <v>0.63807023811717811</v>
      </c>
      <c r="J49" s="16">
        <f t="shared" si="5"/>
        <v>0.99365633342657667</v>
      </c>
      <c r="K49" s="16">
        <f t="shared" si="6"/>
        <v>0.57513607032428937</v>
      </c>
      <c r="L49" s="16">
        <f t="shared" si="7"/>
        <v>0.63551619145581595</v>
      </c>
      <c r="M49" s="16">
        <f t="shared" si="7"/>
        <v>0.64632946680777958</v>
      </c>
      <c r="O49" s="1">
        <f t="shared" ref="O49:Z49" si="104">IF(comp_level="low",O100,IF(comp_level="mid",O150,O200))</f>
        <v>14397040</v>
      </c>
      <c r="P49" s="1">
        <f t="shared" si="104"/>
        <v>9805500</v>
      </c>
      <c r="Q49" s="1">
        <f t="shared" si="104"/>
        <v>33.700000000000003</v>
      </c>
      <c r="R49" s="1">
        <f t="shared" si="104"/>
        <v>19432894</v>
      </c>
      <c r="S49" s="1">
        <f t="shared" si="104"/>
        <v>15422997</v>
      </c>
      <c r="T49" s="1">
        <f t="shared" si="104"/>
        <v>34.4</v>
      </c>
      <c r="U49" s="1">
        <f t="shared" si="104"/>
        <v>45969026</v>
      </c>
      <c r="V49" s="1">
        <f t="shared" si="104"/>
        <v>7134193</v>
      </c>
      <c r="W49" s="1">
        <f t="shared" si="104"/>
        <v>30.5</v>
      </c>
      <c r="X49" s="1">
        <f t="shared" si="104"/>
        <v>46559495</v>
      </c>
      <c r="Y49" s="1">
        <f t="shared" si="104"/>
        <v>8087500</v>
      </c>
      <c r="Z49" s="1">
        <f t="shared" si="104"/>
        <v>30.3</v>
      </c>
      <c r="AA49" s="1">
        <f t="shared" ref="AA49:AC49" si="105">IF(comp_level="low",AA100,IF(comp_level="mid",AA150,AA200))</f>
        <v>47258074</v>
      </c>
      <c r="AB49" s="1">
        <f t="shared" si="105"/>
        <v>8253876</v>
      </c>
      <c r="AC49" s="1">
        <f t="shared" si="105"/>
        <v>30.8</v>
      </c>
    </row>
    <row r="50" spans="1:29" x14ac:dyDescent="0.35">
      <c r="A50">
        <v>54.052</v>
      </c>
      <c r="B50">
        <v>108.104</v>
      </c>
      <c r="C50" s="1">
        <f t="shared" si="75"/>
        <v>12602250.106525104</v>
      </c>
      <c r="D50" s="1">
        <f t="shared" si="76"/>
        <v>19510046.113372702</v>
      </c>
      <c r="E50" s="1">
        <f t="shared" si="77"/>
        <v>11284894.99008834</v>
      </c>
      <c r="F50" s="1">
        <f t="shared" si="78"/>
        <v>12462795.255639568</v>
      </c>
      <c r="G50" s="27">
        <f t="shared" si="79"/>
        <v>13052388.9970161</v>
      </c>
      <c r="I50" s="16">
        <f t="shared" si="12"/>
        <v>0.63876845668276339</v>
      </c>
      <c r="J50" s="16">
        <f t="shared" si="5"/>
        <v>0.9889029292630791</v>
      </c>
      <c r="K50" s="16">
        <f t="shared" si="6"/>
        <v>0.57199586547750259</v>
      </c>
      <c r="L50" s="16">
        <f t="shared" si="7"/>
        <v>0.63169992851326162</v>
      </c>
      <c r="M50" s="16">
        <f t="shared" si="7"/>
        <v>0.66158458252865071</v>
      </c>
      <c r="O50" s="1">
        <f t="shared" ref="O50:Z50" si="106">IF(comp_level="low",O101,IF(comp_level="mid",O151,O201))</f>
        <v>16439536</v>
      </c>
      <c r="P50" s="1">
        <f t="shared" si="106"/>
        <v>11822967</v>
      </c>
      <c r="Q50" s="1">
        <f t="shared" si="106"/>
        <v>33.9</v>
      </c>
      <c r="R50" s="1">
        <f t="shared" si="106"/>
        <v>22994018</v>
      </c>
      <c r="S50" s="1">
        <f t="shared" si="106"/>
        <v>18429259</v>
      </c>
      <c r="T50" s="1">
        <f t="shared" si="106"/>
        <v>34.4</v>
      </c>
      <c r="U50" s="1">
        <f t="shared" si="106"/>
        <v>54472134</v>
      </c>
      <c r="V50" s="1">
        <f t="shared" si="106"/>
        <v>8528467</v>
      </c>
      <c r="W50" s="1">
        <f t="shared" si="106"/>
        <v>30.4</v>
      </c>
      <c r="X50" s="1">
        <f t="shared" si="106"/>
        <v>55177759</v>
      </c>
      <c r="Y50" s="1">
        <f t="shared" si="106"/>
        <v>9664973</v>
      </c>
      <c r="Z50" s="1">
        <f t="shared" si="106"/>
        <v>30.3</v>
      </c>
      <c r="AA50" s="1">
        <f t="shared" ref="AA50:AC50" si="107">IF(comp_level="low",AA101,IF(comp_level="mid",AA151,AA201))</f>
        <v>59411998</v>
      </c>
      <c r="AB50" s="1">
        <f t="shared" si="107"/>
        <v>10058112</v>
      </c>
      <c r="AC50" s="1">
        <f t="shared" si="107"/>
        <v>30.6</v>
      </c>
    </row>
    <row r="51" spans="1:29" x14ac:dyDescent="0.35">
      <c r="A51">
        <v>64.861999999999995</v>
      </c>
      <c r="B51">
        <v>129.72399999999999</v>
      </c>
      <c r="C51" s="1">
        <f t="shared" si="75"/>
        <v>15376931.420310916</v>
      </c>
      <c r="D51" s="1">
        <f t="shared" si="76"/>
        <v>23461975.528124969</v>
      </c>
      <c r="E51" s="1">
        <f t="shared" si="77"/>
        <v>13401373.463437118</v>
      </c>
      <c r="F51" s="1">
        <f t="shared" si="78"/>
        <v>14817174.628437003</v>
      </c>
      <c r="G51" s="27">
        <f t="shared" si="79"/>
        <v>15482853.622202765</v>
      </c>
      <c r="I51" s="16">
        <f t="shared" si="12"/>
        <v>0.64951094992026992</v>
      </c>
      <c r="J51" s="16">
        <f t="shared" si="5"/>
        <v>0.99101762216030298</v>
      </c>
      <c r="K51" s="16">
        <f t="shared" si="6"/>
        <v>0.56606474793638251</v>
      </c>
      <c r="L51" s="16">
        <f t="shared" si="7"/>
        <v>0.62586721010790902</v>
      </c>
      <c r="M51" s="16">
        <f t="shared" si="7"/>
        <v>0.65398503048211387</v>
      </c>
      <c r="O51" s="1">
        <f t="shared" ref="O51:Z51" si="108">IF(comp_level="low",O102,IF(comp_level="mid",O152,O202))</f>
        <v>19883393</v>
      </c>
      <c r="P51" s="1">
        <f t="shared" si="108"/>
        <v>14427851</v>
      </c>
      <c r="Q51" s="1">
        <f t="shared" si="108"/>
        <v>33.5</v>
      </c>
      <c r="R51" s="1">
        <f t="shared" si="108"/>
        <v>27505678</v>
      </c>
      <c r="S51" s="1">
        <f t="shared" si="108"/>
        <v>22169127</v>
      </c>
      <c r="T51" s="1">
        <f t="shared" si="108"/>
        <v>34.4</v>
      </c>
      <c r="U51" s="1">
        <f t="shared" si="108"/>
        <v>64026329</v>
      </c>
      <c r="V51" s="1">
        <f t="shared" si="108"/>
        <v>10161479</v>
      </c>
      <c r="W51" s="1">
        <f t="shared" si="108"/>
        <v>30.4</v>
      </c>
      <c r="X51" s="1">
        <f t="shared" si="108"/>
        <v>64860123</v>
      </c>
      <c r="Y51" s="1">
        <f t="shared" si="108"/>
        <v>11521669</v>
      </c>
      <c r="Z51" s="1">
        <f t="shared" si="108"/>
        <v>30.2</v>
      </c>
      <c r="AA51" s="1">
        <f t="shared" ref="AA51:AC51" si="109">IF(comp_level="low",AA102,IF(comp_level="mid",AA152,AA202))</f>
        <v>69419776</v>
      </c>
      <c r="AB51" s="1">
        <f t="shared" si="109"/>
        <v>11977143</v>
      </c>
      <c r="AC51" s="1">
        <f t="shared" si="109"/>
        <v>30.5</v>
      </c>
    </row>
    <row r="52" spans="1:29" x14ac:dyDescent="0.35">
      <c r="A52">
        <v>77.834000000000003</v>
      </c>
      <c r="B52">
        <v>155.66900000000001</v>
      </c>
      <c r="C52" s="1">
        <f t="shared" si="75"/>
        <v>18220491.000153124</v>
      </c>
      <c r="D52" s="1">
        <f t="shared" si="76"/>
        <v>27980530.58974354</v>
      </c>
      <c r="E52" s="1">
        <f t="shared" si="77"/>
        <v>15962136.40186248</v>
      </c>
      <c r="F52" s="1">
        <f t="shared" si="78"/>
        <v>17664280.09166659</v>
      </c>
      <c r="G52" s="27">
        <f t="shared" si="79"/>
        <v>18444913.615437523</v>
      </c>
      <c r="I52" s="16">
        <f t="shared" si="12"/>
        <v>0.6413540795163688</v>
      </c>
      <c r="J52" s="16">
        <f t="shared" si="5"/>
        <v>0.98490361432157658</v>
      </c>
      <c r="K52" s="16">
        <f t="shared" si="6"/>
        <v>0.56186089052403687</v>
      </c>
      <c r="L52" s="16">
        <f t="shared" si="7"/>
        <v>0.62177567544227741</v>
      </c>
      <c r="M52" s="16">
        <f t="shared" si="7"/>
        <v>0.64925366684621477</v>
      </c>
      <c r="O52" s="1">
        <f t="shared" ref="O52:Z52" si="110">IF(comp_level="low",O103,IF(comp_level="mid",O153,O203))</f>
        <v>23296493</v>
      </c>
      <c r="P52" s="1">
        <f t="shared" si="110"/>
        <v>17114268</v>
      </c>
      <c r="Q52" s="1">
        <f t="shared" si="110"/>
        <v>33.799999999999997</v>
      </c>
      <c r="R52" s="1">
        <f t="shared" si="110"/>
        <v>31929719</v>
      </c>
      <c r="S52" s="1">
        <f t="shared" si="110"/>
        <v>26479739</v>
      </c>
      <c r="T52" s="1">
        <f t="shared" si="110"/>
        <v>34.4</v>
      </c>
      <c r="U52" s="1">
        <f t="shared" si="110"/>
        <v>75505338</v>
      </c>
      <c r="V52" s="1">
        <f t="shared" si="110"/>
        <v>12141375</v>
      </c>
      <c r="W52" s="1">
        <f t="shared" si="110"/>
        <v>30.4</v>
      </c>
      <c r="X52" s="1">
        <f t="shared" si="110"/>
        <v>76601221</v>
      </c>
      <c r="Y52" s="1">
        <f t="shared" si="110"/>
        <v>13780168</v>
      </c>
      <c r="Z52" s="1">
        <f t="shared" si="110"/>
        <v>30.3</v>
      </c>
      <c r="AA52" s="1">
        <f t="shared" ref="AA52:AC52" si="111">IF(comp_level="low",AA103,IF(comp_level="mid",AA153,AA203))</f>
        <v>81630764</v>
      </c>
      <c r="AB52" s="1">
        <f t="shared" si="111"/>
        <v>14322546</v>
      </c>
      <c r="AC52" s="1">
        <f t="shared" si="111"/>
        <v>30.5</v>
      </c>
    </row>
    <row r="53" spans="1:29" x14ac:dyDescent="0.35">
      <c r="A53">
        <v>81</v>
      </c>
      <c r="B53">
        <v>162</v>
      </c>
      <c r="C53" s="1">
        <f t="shared" si="75"/>
        <v>18849991.429373756</v>
      </c>
      <c r="D53" s="1">
        <f t="shared" si="76"/>
        <v>29336580.25801219</v>
      </c>
      <c r="E53" s="1">
        <f t="shared" si="77"/>
        <v>16572424.692491068</v>
      </c>
      <c r="F53" s="1">
        <f t="shared" si="78"/>
        <v>18334837.081144847</v>
      </c>
      <c r="G53" s="27">
        <f t="shared" si="79"/>
        <v>19196657.026660405</v>
      </c>
      <c r="I53" s="16">
        <f t="shared" si="12"/>
        <v>0.6375779275959329</v>
      </c>
      <c r="J53" s="16">
        <f t="shared" si="5"/>
        <v>0.9922739813296868</v>
      </c>
      <c r="K53" s="16">
        <f t="shared" si="6"/>
        <v>0.56054201564319528</v>
      </c>
      <c r="L53" s="16">
        <f t="shared" si="7"/>
        <v>0.62015346122593762</v>
      </c>
      <c r="M53" s="16">
        <f t="shared" si="7"/>
        <v>0.64930346783901249</v>
      </c>
      <c r="O53" s="1">
        <f t="shared" ref="O53:Z53" si="112">IF(comp_level="low",O104,IF(comp_level="mid",O154,O204))</f>
        <v>24495645</v>
      </c>
      <c r="P53" s="1">
        <f t="shared" si="112"/>
        <v>17684817</v>
      </c>
      <c r="Q53" s="1">
        <f t="shared" si="112"/>
        <v>33.700000000000003</v>
      </c>
      <c r="R53" s="1">
        <f t="shared" si="112"/>
        <v>33405548</v>
      </c>
      <c r="S53" s="1">
        <f t="shared" si="112"/>
        <v>27761126</v>
      </c>
      <c r="T53" s="1">
        <f t="shared" si="112"/>
        <v>34.200000000000003</v>
      </c>
      <c r="U53" s="1">
        <f t="shared" si="112"/>
        <v>78238586</v>
      </c>
      <c r="V53" s="1">
        <f t="shared" si="112"/>
        <v>12605289</v>
      </c>
      <c r="W53" s="1">
        <f t="shared" si="112"/>
        <v>30.3</v>
      </c>
      <c r="X53" s="1">
        <f t="shared" si="112"/>
        <v>79335320</v>
      </c>
      <c r="Y53" s="1">
        <f t="shared" si="112"/>
        <v>14303855</v>
      </c>
      <c r="Z53" s="1">
        <f t="shared" si="112"/>
        <v>30.2</v>
      </c>
      <c r="AA53" s="1">
        <f t="shared" ref="AA53:AC53" si="113">IF(comp_level="low",AA104,IF(comp_level="mid",AA154,AA204))</f>
        <v>85122186</v>
      </c>
      <c r="AB53" s="1">
        <f t="shared" si="113"/>
        <v>14897972</v>
      </c>
      <c r="AC53" s="1">
        <f t="shared" si="113"/>
        <v>30.5</v>
      </c>
    </row>
    <row r="55" spans="1:29" s="3" customFormat="1" x14ac:dyDescent="0.35">
      <c r="O55" s="3" t="s">
        <v>16</v>
      </c>
    </row>
    <row r="56" spans="1:29" x14ac:dyDescent="0.35">
      <c r="O56" s="1">
        <v>103125</v>
      </c>
      <c r="P56" s="1">
        <v>7314</v>
      </c>
      <c r="Q56">
        <v>15.8</v>
      </c>
      <c r="R56" s="1">
        <v>103909</v>
      </c>
      <c r="S56" s="1">
        <v>9086</v>
      </c>
      <c r="T56">
        <v>15.8</v>
      </c>
      <c r="U56" s="1">
        <v>671104</v>
      </c>
      <c r="V56" s="1">
        <v>37627</v>
      </c>
      <c r="W56">
        <v>24.3</v>
      </c>
      <c r="X56" s="1">
        <v>671344</v>
      </c>
      <c r="Y56" s="1">
        <v>37770</v>
      </c>
      <c r="Z56">
        <v>24.3</v>
      </c>
      <c r="AA56" s="1">
        <v>483471</v>
      </c>
      <c r="AB56" s="1">
        <v>28193</v>
      </c>
      <c r="AC56">
        <v>17.600000000000001</v>
      </c>
    </row>
    <row r="57" spans="1:29" x14ac:dyDescent="0.35">
      <c r="O57" s="1">
        <v>104095</v>
      </c>
      <c r="P57" s="1">
        <v>8131</v>
      </c>
      <c r="Q57">
        <v>15.8</v>
      </c>
      <c r="R57" s="1">
        <v>106041</v>
      </c>
      <c r="S57" s="1">
        <v>9973</v>
      </c>
      <c r="T57">
        <v>15.8</v>
      </c>
      <c r="U57" s="1">
        <v>667002</v>
      </c>
      <c r="V57" s="1">
        <v>37823</v>
      </c>
      <c r="W57">
        <v>24.4</v>
      </c>
      <c r="X57" s="1">
        <v>667272</v>
      </c>
      <c r="Y57" s="1">
        <v>38009</v>
      </c>
      <c r="Z57">
        <v>24.4</v>
      </c>
      <c r="AA57" s="1">
        <v>480845</v>
      </c>
      <c r="AB57" s="1">
        <v>28612</v>
      </c>
      <c r="AC57">
        <v>17.7</v>
      </c>
    </row>
    <row r="58" spans="1:29" x14ac:dyDescent="0.35">
      <c r="O58" s="1">
        <v>104975</v>
      </c>
      <c r="P58" s="1">
        <v>9303</v>
      </c>
      <c r="Q58">
        <v>15.8</v>
      </c>
      <c r="R58" s="1">
        <v>112386</v>
      </c>
      <c r="S58" s="1">
        <v>10963</v>
      </c>
      <c r="T58">
        <v>16</v>
      </c>
      <c r="U58" s="1">
        <v>683094</v>
      </c>
      <c r="V58" s="1">
        <v>38302</v>
      </c>
      <c r="W58">
        <v>24.4</v>
      </c>
      <c r="X58" s="1">
        <v>684331</v>
      </c>
      <c r="Y58" s="1">
        <v>38549</v>
      </c>
      <c r="Z58">
        <v>24.4</v>
      </c>
      <c r="AA58" s="1">
        <v>492919</v>
      </c>
      <c r="AB58" s="1">
        <v>29203</v>
      </c>
      <c r="AC58">
        <v>17.7</v>
      </c>
    </row>
    <row r="59" spans="1:29" x14ac:dyDescent="0.35">
      <c r="O59" s="1">
        <v>113926</v>
      </c>
      <c r="P59" s="1">
        <v>9856</v>
      </c>
      <c r="Q59">
        <v>16</v>
      </c>
      <c r="R59" s="1">
        <v>115041</v>
      </c>
      <c r="S59" s="1">
        <v>12578</v>
      </c>
      <c r="T59">
        <v>16</v>
      </c>
      <c r="U59" s="1">
        <v>717993</v>
      </c>
      <c r="V59" s="1">
        <v>39707</v>
      </c>
      <c r="W59">
        <v>24.5</v>
      </c>
      <c r="X59" s="1">
        <v>721406</v>
      </c>
      <c r="Y59" s="1">
        <v>40122</v>
      </c>
      <c r="Z59">
        <v>24.5</v>
      </c>
      <c r="AA59" s="1">
        <v>516508</v>
      </c>
      <c r="AB59" s="1">
        <v>30654</v>
      </c>
      <c r="AC59">
        <v>17.8</v>
      </c>
    </row>
    <row r="60" spans="1:29" x14ac:dyDescent="0.35">
      <c r="O60" s="1">
        <v>113926</v>
      </c>
      <c r="P60" s="1">
        <v>11429</v>
      </c>
      <c r="Q60">
        <v>16</v>
      </c>
      <c r="R60" s="1">
        <v>121032</v>
      </c>
      <c r="S60" s="1">
        <v>14465</v>
      </c>
      <c r="T60">
        <v>16.100000000000001</v>
      </c>
      <c r="U60" s="1">
        <v>740065</v>
      </c>
      <c r="V60" s="1">
        <v>41132</v>
      </c>
      <c r="W60">
        <v>25</v>
      </c>
      <c r="X60" s="1">
        <v>741699</v>
      </c>
      <c r="Y60" s="1">
        <v>41653</v>
      </c>
      <c r="Z60">
        <v>25</v>
      </c>
      <c r="AA60" s="1">
        <v>538882</v>
      </c>
      <c r="AB60" s="1">
        <v>32066</v>
      </c>
      <c r="AC60">
        <v>17.899999999999999</v>
      </c>
    </row>
    <row r="61" spans="1:29" x14ac:dyDescent="0.35">
      <c r="O61" s="1">
        <v>117841</v>
      </c>
      <c r="P61" s="1">
        <v>12900</v>
      </c>
      <c r="Q61">
        <v>16.100000000000001</v>
      </c>
      <c r="R61" s="1">
        <v>124198</v>
      </c>
      <c r="S61" s="1">
        <v>16822</v>
      </c>
      <c r="T61">
        <v>16.2</v>
      </c>
      <c r="U61" s="1">
        <v>760393</v>
      </c>
      <c r="V61" s="1">
        <v>42157</v>
      </c>
      <c r="W61">
        <v>25</v>
      </c>
      <c r="X61" s="1">
        <v>760845</v>
      </c>
      <c r="Y61" s="1">
        <v>42719</v>
      </c>
      <c r="Z61">
        <v>25</v>
      </c>
      <c r="AA61" s="1">
        <v>589900</v>
      </c>
      <c r="AB61" s="1">
        <v>33583</v>
      </c>
      <c r="AC61">
        <v>18.3</v>
      </c>
    </row>
    <row r="62" spans="1:29" x14ac:dyDescent="0.35">
      <c r="O62" s="1">
        <v>122490</v>
      </c>
      <c r="P62" s="1">
        <v>14389</v>
      </c>
      <c r="Q62">
        <v>16.2</v>
      </c>
      <c r="R62" s="1">
        <v>131313</v>
      </c>
      <c r="S62" s="1">
        <v>18237</v>
      </c>
      <c r="T62">
        <v>16.3</v>
      </c>
      <c r="U62" s="1">
        <v>783148</v>
      </c>
      <c r="V62" s="1">
        <v>43390</v>
      </c>
      <c r="W62">
        <v>25.1</v>
      </c>
      <c r="X62" s="1">
        <v>784889</v>
      </c>
      <c r="Y62" s="1">
        <v>44170</v>
      </c>
      <c r="Z62">
        <v>25.1</v>
      </c>
      <c r="AA62" s="1">
        <v>644202</v>
      </c>
      <c r="AB62" s="1">
        <v>35561</v>
      </c>
      <c r="AC62">
        <v>24</v>
      </c>
    </row>
    <row r="63" spans="1:29" x14ac:dyDescent="0.35">
      <c r="O63" s="1">
        <v>125805</v>
      </c>
      <c r="P63" s="1">
        <v>16776</v>
      </c>
      <c r="Q63">
        <v>16.2</v>
      </c>
      <c r="R63" s="1">
        <v>136615</v>
      </c>
      <c r="S63" s="1">
        <v>21620</v>
      </c>
      <c r="T63">
        <v>16.399999999999999</v>
      </c>
      <c r="U63" s="1">
        <v>826168</v>
      </c>
      <c r="V63" s="1">
        <v>46066</v>
      </c>
      <c r="W63">
        <v>25.6</v>
      </c>
      <c r="X63" s="1">
        <v>828637</v>
      </c>
      <c r="Y63" s="1">
        <v>46975</v>
      </c>
      <c r="Z63">
        <v>25.6</v>
      </c>
      <c r="AA63" s="1">
        <v>643482</v>
      </c>
      <c r="AB63" s="1">
        <v>37126</v>
      </c>
      <c r="AC63">
        <v>24.3</v>
      </c>
    </row>
    <row r="64" spans="1:29" x14ac:dyDescent="0.35">
      <c r="O64" s="1">
        <v>135745</v>
      </c>
      <c r="P64" s="1">
        <v>18956</v>
      </c>
      <c r="Q64">
        <v>16.399999999999999</v>
      </c>
      <c r="R64" s="1">
        <v>148730</v>
      </c>
      <c r="S64" s="1">
        <v>26219</v>
      </c>
      <c r="T64">
        <v>16.5</v>
      </c>
      <c r="U64" s="1">
        <v>864604</v>
      </c>
      <c r="V64" s="1">
        <v>48066</v>
      </c>
      <c r="W64">
        <v>25.7</v>
      </c>
      <c r="X64" s="1">
        <v>866471</v>
      </c>
      <c r="Y64" s="1">
        <v>49348</v>
      </c>
      <c r="Z64">
        <v>25.7</v>
      </c>
      <c r="AA64" s="1">
        <v>669293</v>
      </c>
      <c r="AB64" s="1">
        <v>39861</v>
      </c>
      <c r="AC64">
        <v>24.4</v>
      </c>
    </row>
    <row r="65" spans="15:29" x14ac:dyDescent="0.35">
      <c r="O65" s="1">
        <v>143710</v>
      </c>
      <c r="P65" s="1">
        <v>22759</v>
      </c>
      <c r="Q65">
        <v>16.5</v>
      </c>
      <c r="R65" s="1">
        <v>161258</v>
      </c>
      <c r="S65" s="1">
        <v>32316</v>
      </c>
      <c r="T65">
        <v>16.8</v>
      </c>
      <c r="U65" s="1">
        <v>916510</v>
      </c>
      <c r="V65" s="1">
        <v>52005</v>
      </c>
      <c r="W65">
        <v>25.9</v>
      </c>
      <c r="X65" s="1">
        <v>918420</v>
      </c>
      <c r="Y65" s="1">
        <v>53571</v>
      </c>
      <c r="Z65">
        <v>25.9</v>
      </c>
      <c r="AA65" s="1">
        <v>719106</v>
      </c>
      <c r="AB65" s="1">
        <v>44627</v>
      </c>
      <c r="AC65">
        <v>24.6</v>
      </c>
    </row>
    <row r="66" spans="15:29" x14ac:dyDescent="0.35">
      <c r="O66" s="1">
        <v>148730</v>
      </c>
      <c r="P66" s="1">
        <v>25658</v>
      </c>
      <c r="Q66">
        <v>16.5</v>
      </c>
      <c r="R66" s="1">
        <v>175665</v>
      </c>
      <c r="S66" s="1">
        <v>37308</v>
      </c>
      <c r="T66">
        <v>16.899999999999999</v>
      </c>
      <c r="U66" s="1">
        <v>956360</v>
      </c>
      <c r="V66" s="1">
        <v>54951</v>
      </c>
      <c r="W66">
        <v>26</v>
      </c>
      <c r="X66" s="1">
        <v>959781</v>
      </c>
      <c r="Y66" s="1">
        <v>56911</v>
      </c>
      <c r="Z66">
        <v>26</v>
      </c>
      <c r="AA66" s="1">
        <v>755813</v>
      </c>
      <c r="AB66" s="1">
        <v>46633</v>
      </c>
      <c r="AC66">
        <v>24.5</v>
      </c>
    </row>
    <row r="67" spans="15:29" x14ac:dyDescent="0.35">
      <c r="O67" s="1">
        <v>166908</v>
      </c>
      <c r="P67" s="1">
        <v>31543</v>
      </c>
      <c r="Q67">
        <v>16.8</v>
      </c>
      <c r="R67" s="1">
        <v>197994</v>
      </c>
      <c r="S67" s="1">
        <v>46514</v>
      </c>
      <c r="T67">
        <v>17.2</v>
      </c>
      <c r="U67" s="1">
        <v>1021239</v>
      </c>
      <c r="V67" s="1">
        <v>59205</v>
      </c>
      <c r="W67">
        <v>25.9</v>
      </c>
      <c r="X67" s="1">
        <v>1024380</v>
      </c>
      <c r="Y67" s="1">
        <v>61657</v>
      </c>
      <c r="Z67">
        <v>25.8</v>
      </c>
      <c r="AA67" s="1">
        <v>808383</v>
      </c>
      <c r="AB67" s="1">
        <v>53415</v>
      </c>
      <c r="AC67">
        <v>24.9</v>
      </c>
    </row>
    <row r="68" spans="15:29" x14ac:dyDescent="0.35">
      <c r="O68" s="1">
        <v>183969</v>
      </c>
      <c r="P68" s="1">
        <v>39231</v>
      </c>
      <c r="Q68">
        <v>17</v>
      </c>
      <c r="R68" s="1">
        <v>217912</v>
      </c>
      <c r="S68" s="1">
        <v>58642</v>
      </c>
      <c r="T68">
        <v>17.3</v>
      </c>
      <c r="U68" s="1">
        <v>1118144</v>
      </c>
      <c r="V68" s="1">
        <v>65587</v>
      </c>
      <c r="W68">
        <v>25.9</v>
      </c>
      <c r="X68" s="1">
        <v>1124665</v>
      </c>
      <c r="Y68" s="1">
        <v>68996</v>
      </c>
      <c r="Z68">
        <v>25.9</v>
      </c>
      <c r="AA68" s="1">
        <v>884065</v>
      </c>
      <c r="AB68" s="1">
        <v>60303</v>
      </c>
      <c r="AC68">
        <v>24.9</v>
      </c>
    </row>
    <row r="69" spans="15:29" x14ac:dyDescent="0.35">
      <c r="O69" s="1">
        <v>204885</v>
      </c>
      <c r="P69" s="1">
        <v>49163</v>
      </c>
      <c r="Q69">
        <v>17.2</v>
      </c>
      <c r="R69" s="1">
        <v>230451</v>
      </c>
      <c r="S69" s="1">
        <v>74340</v>
      </c>
      <c r="T69">
        <v>18.3</v>
      </c>
      <c r="U69" s="1">
        <v>1197728</v>
      </c>
      <c r="V69" s="1">
        <v>74216</v>
      </c>
      <c r="W69">
        <v>26.2</v>
      </c>
      <c r="X69" s="1">
        <v>1207911</v>
      </c>
      <c r="Y69" s="1">
        <v>78641</v>
      </c>
      <c r="Z69">
        <v>26.2</v>
      </c>
      <c r="AA69" s="1">
        <v>965557</v>
      </c>
      <c r="AB69" s="1">
        <v>70779</v>
      </c>
      <c r="AC69">
        <v>25.2</v>
      </c>
    </row>
    <row r="70" spans="15:29" x14ac:dyDescent="0.35">
      <c r="O70" s="1">
        <v>219116</v>
      </c>
      <c r="P70" s="1">
        <v>56395</v>
      </c>
      <c r="Q70">
        <v>17.3</v>
      </c>
      <c r="R70" s="1">
        <v>247625</v>
      </c>
      <c r="S70" s="1">
        <v>85910</v>
      </c>
      <c r="T70">
        <v>18.399999999999999</v>
      </c>
      <c r="U70" s="1">
        <v>1276043</v>
      </c>
      <c r="V70" s="1">
        <v>80473</v>
      </c>
      <c r="W70">
        <v>26.3</v>
      </c>
      <c r="X70" s="1">
        <v>1284557</v>
      </c>
      <c r="Y70" s="1">
        <v>85637</v>
      </c>
      <c r="Z70">
        <v>26.2</v>
      </c>
      <c r="AA70" s="1">
        <v>1039370</v>
      </c>
      <c r="AB70" s="1">
        <v>77547</v>
      </c>
      <c r="AC70">
        <v>25.2</v>
      </c>
    </row>
    <row r="71" spans="15:29" x14ac:dyDescent="0.35">
      <c r="O71" s="1">
        <v>235161</v>
      </c>
      <c r="P71" s="1">
        <v>72142</v>
      </c>
      <c r="Q71">
        <v>18.3</v>
      </c>
      <c r="R71" s="1">
        <v>282437</v>
      </c>
      <c r="S71" s="1">
        <v>111179</v>
      </c>
      <c r="T71">
        <v>18.7</v>
      </c>
      <c r="U71" s="1">
        <v>1432211</v>
      </c>
      <c r="V71" s="1">
        <v>92351</v>
      </c>
      <c r="W71">
        <v>26.2</v>
      </c>
      <c r="X71" s="1">
        <v>1441834</v>
      </c>
      <c r="Y71" s="1">
        <v>99181</v>
      </c>
      <c r="Z71">
        <v>26.2</v>
      </c>
      <c r="AA71" s="1">
        <v>1146936</v>
      </c>
      <c r="AB71" s="1">
        <v>91522</v>
      </c>
      <c r="AC71">
        <v>25.2</v>
      </c>
    </row>
    <row r="72" spans="15:29" x14ac:dyDescent="0.35">
      <c r="O72" s="1">
        <v>241357</v>
      </c>
      <c r="P72" s="1">
        <v>76359</v>
      </c>
      <c r="Q72">
        <v>18.399999999999999</v>
      </c>
      <c r="R72" s="1">
        <v>287164</v>
      </c>
      <c r="S72" s="1">
        <v>117111</v>
      </c>
      <c r="T72">
        <v>18.7</v>
      </c>
      <c r="U72" s="1">
        <v>1441486</v>
      </c>
      <c r="V72" s="1">
        <v>95643</v>
      </c>
      <c r="W72">
        <v>26.3</v>
      </c>
      <c r="X72" s="1">
        <v>1451099</v>
      </c>
      <c r="Y72" s="1">
        <v>102781</v>
      </c>
      <c r="Z72">
        <v>26.2</v>
      </c>
      <c r="AA72" s="1">
        <v>1202909</v>
      </c>
      <c r="AB72" s="1">
        <v>96279</v>
      </c>
      <c r="AC72">
        <v>25.4</v>
      </c>
    </row>
    <row r="73" spans="15:29" x14ac:dyDescent="0.35">
      <c r="O73" s="1">
        <v>876498</v>
      </c>
      <c r="P73" s="1">
        <v>121993</v>
      </c>
      <c r="Q73">
        <v>29.7</v>
      </c>
      <c r="R73" s="1">
        <v>1038096</v>
      </c>
      <c r="S73" s="1">
        <v>171617</v>
      </c>
      <c r="T73">
        <v>30.3</v>
      </c>
      <c r="U73" s="1">
        <v>2438636</v>
      </c>
      <c r="V73" s="1">
        <v>149667</v>
      </c>
      <c r="W73">
        <v>31.5</v>
      </c>
      <c r="X73" s="1">
        <v>2459607</v>
      </c>
      <c r="Y73" s="1">
        <v>157683</v>
      </c>
      <c r="Z73">
        <v>31.5</v>
      </c>
      <c r="AA73" s="1">
        <v>2430872</v>
      </c>
      <c r="AB73" s="1">
        <v>153673</v>
      </c>
      <c r="AC73">
        <v>31.5</v>
      </c>
    </row>
    <row r="74" spans="15:29" x14ac:dyDescent="0.35">
      <c r="O74" s="1">
        <v>921410</v>
      </c>
      <c r="P74" s="1">
        <v>137080</v>
      </c>
      <c r="Q74">
        <v>29.7</v>
      </c>
      <c r="R74" s="1">
        <v>1025742</v>
      </c>
      <c r="S74" s="1">
        <v>191866</v>
      </c>
      <c r="T74">
        <v>31</v>
      </c>
      <c r="U74" s="1">
        <v>2421528</v>
      </c>
      <c r="V74" s="1">
        <v>158458</v>
      </c>
      <c r="W74">
        <v>31.3</v>
      </c>
      <c r="X74" s="1">
        <v>2438656</v>
      </c>
      <c r="Y74" s="1">
        <v>168033</v>
      </c>
      <c r="Z74">
        <v>31.3</v>
      </c>
      <c r="AA74" s="1">
        <v>2464081</v>
      </c>
      <c r="AB74" s="1">
        <v>162805</v>
      </c>
      <c r="AC74">
        <v>31.7</v>
      </c>
    </row>
    <row r="75" spans="15:29" x14ac:dyDescent="0.35">
      <c r="O75" s="1">
        <v>973721</v>
      </c>
      <c r="P75" s="1">
        <v>155207</v>
      </c>
      <c r="Q75">
        <v>29.7</v>
      </c>
      <c r="R75" s="1">
        <v>1125169</v>
      </c>
      <c r="S75" s="1">
        <v>223586</v>
      </c>
      <c r="T75">
        <v>31.2</v>
      </c>
      <c r="U75" s="1">
        <v>2544327</v>
      </c>
      <c r="V75" s="1">
        <v>173175</v>
      </c>
      <c r="W75">
        <v>31.2</v>
      </c>
      <c r="X75" s="1">
        <v>2555720</v>
      </c>
      <c r="Y75" s="1">
        <v>183569</v>
      </c>
      <c r="Z75">
        <v>31.2</v>
      </c>
      <c r="AA75" s="1">
        <v>2633432</v>
      </c>
      <c r="AB75" s="1">
        <v>179671</v>
      </c>
      <c r="AC75">
        <v>31.7</v>
      </c>
    </row>
    <row r="76" spans="15:29" x14ac:dyDescent="0.35">
      <c r="O76" s="1">
        <v>1033996</v>
      </c>
      <c r="P76" s="1">
        <v>180013</v>
      </c>
      <c r="Q76">
        <v>30.8</v>
      </c>
      <c r="R76" s="1">
        <v>1210530</v>
      </c>
      <c r="S76" s="1">
        <v>260736</v>
      </c>
      <c r="T76">
        <v>31.5</v>
      </c>
      <c r="U76" s="1">
        <v>2733078</v>
      </c>
      <c r="V76" s="1">
        <v>191841</v>
      </c>
      <c r="W76">
        <v>31.4</v>
      </c>
      <c r="X76" s="1">
        <v>2740224</v>
      </c>
      <c r="Y76" s="1">
        <v>204401</v>
      </c>
      <c r="Z76">
        <v>31.3</v>
      </c>
      <c r="AA76" s="1">
        <v>2802658</v>
      </c>
      <c r="AB76" s="1">
        <v>201038</v>
      </c>
      <c r="AC76">
        <v>31.7</v>
      </c>
    </row>
    <row r="77" spans="15:29" x14ac:dyDescent="0.35">
      <c r="O77" s="1">
        <v>1110595</v>
      </c>
      <c r="P77" s="1">
        <v>208745</v>
      </c>
      <c r="Q77">
        <v>31.1</v>
      </c>
      <c r="R77" s="1">
        <v>1317270</v>
      </c>
      <c r="S77" s="1">
        <v>303961</v>
      </c>
      <c r="T77">
        <v>31.7</v>
      </c>
      <c r="U77" s="1">
        <v>2906872</v>
      </c>
      <c r="V77" s="1">
        <v>213018</v>
      </c>
      <c r="W77">
        <v>31.2</v>
      </c>
      <c r="X77" s="1">
        <v>2925593</v>
      </c>
      <c r="Y77" s="1">
        <v>228302</v>
      </c>
      <c r="Z77">
        <v>31.2</v>
      </c>
      <c r="AA77" s="1">
        <v>3016182</v>
      </c>
      <c r="AB77" s="1">
        <v>228298</v>
      </c>
      <c r="AC77">
        <v>31.5</v>
      </c>
    </row>
    <row r="78" spans="15:29" x14ac:dyDescent="0.35">
      <c r="O78" s="1">
        <v>1158040</v>
      </c>
      <c r="P78" s="1">
        <v>227823</v>
      </c>
      <c r="Q78">
        <v>31.1</v>
      </c>
      <c r="R78" s="1">
        <v>1381211</v>
      </c>
      <c r="S78" s="1">
        <v>333453</v>
      </c>
      <c r="T78">
        <v>31.8</v>
      </c>
      <c r="U78" s="1">
        <v>3075716</v>
      </c>
      <c r="V78" s="1">
        <v>226788</v>
      </c>
      <c r="W78">
        <v>31.3</v>
      </c>
      <c r="X78" s="1">
        <v>3091639</v>
      </c>
      <c r="Y78" s="1">
        <v>243498</v>
      </c>
      <c r="Z78">
        <v>31.2</v>
      </c>
      <c r="AA78" s="1">
        <v>3181046</v>
      </c>
      <c r="AB78" s="1">
        <v>245129</v>
      </c>
      <c r="AC78">
        <v>31.6</v>
      </c>
    </row>
    <row r="79" spans="15:29" x14ac:dyDescent="0.35">
      <c r="O79" s="1">
        <v>1284524</v>
      </c>
      <c r="P79" s="1">
        <v>269637</v>
      </c>
      <c r="Q79">
        <v>31.5</v>
      </c>
      <c r="R79" s="1">
        <v>1491970</v>
      </c>
      <c r="S79" s="1">
        <v>393271</v>
      </c>
      <c r="T79">
        <v>32</v>
      </c>
      <c r="U79" s="1">
        <v>3331048</v>
      </c>
      <c r="V79" s="1">
        <v>265487</v>
      </c>
      <c r="W79">
        <v>31.3</v>
      </c>
      <c r="X79" s="1">
        <v>3346578</v>
      </c>
      <c r="Y79" s="1">
        <v>285489</v>
      </c>
      <c r="Z79">
        <v>31.3</v>
      </c>
      <c r="AA79" s="1">
        <v>3479463</v>
      </c>
      <c r="AB79" s="1">
        <v>287772</v>
      </c>
      <c r="AC79">
        <v>31.7</v>
      </c>
    </row>
    <row r="80" spans="15:29" x14ac:dyDescent="0.35">
      <c r="O80" s="1">
        <v>1375231</v>
      </c>
      <c r="P80" s="1">
        <v>313845</v>
      </c>
      <c r="Q80">
        <v>31.6</v>
      </c>
      <c r="R80" s="1">
        <v>1650504</v>
      </c>
      <c r="S80" s="1">
        <v>464735</v>
      </c>
      <c r="T80">
        <v>32.299999999999997</v>
      </c>
      <c r="U80" s="1">
        <v>3586582</v>
      </c>
      <c r="V80" s="1">
        <v>297400</v>
      </c>
      <c r="W80">
        <v>31.4</v>
      </c>
      <c r="X80" s="1">
        <v>3608483</v>
      </c>
      <c r="Y80" s="1">
        <v>321498</v>
      </c>
      <c r="Z80">
        <v>31.3</v>
      </c>
      <c r="AA80" s="1">
        <v>3741461</v>
      </c>
      <c r="AB80" s="1">
        <v>328334</v>
      </c>
      <c r="AC80">
        <v>31.6</v>
      </c>
    </row>
    <row r="81" spans="15:29" x14ac:dyDescent="0.35">
      <c r="O81" s="1">
        <v>1481610</v>
      </c>
      <c r="P81" s="1">
        <v>366292</v>
      </c>
      <c r="Q81">
        <v>31.9</v>
      </c>
      <c r="R81" s="1">
        <v>1796366</v>
      </c>
      <c r="S81" s="1">
        <v>545917</v>
      </c>
      <c r="T81">
        <v>32.299999999999997</v>
      </c>
      <c r="U81" s="1">
        <v>4067617</v>
      </c>
      <c r="V81" s="1">
        <v>342616</v>
      </c>
      <c r="W81">
        <v>31.4</v>
      </c>
      <c r="X81" s="1">
        <v>4094475</v>
      </c>
      <c r="Y81" s="1">
        <v>371814</v>
      </c>
      <c r="Z81">
        <v>31.3</v>
      </c>
      <c r="AA81" s="1">
        <v>4103513</v>
      </c>
      <c r="AB81" s="1">
        <v>375924</v>
      </c>
      <c r="AC81">
        <v>31.6</v>
      </c>
    </row>
    <row r="82" spans="15:29" x14ac:dyDescent="0.35">
      <c r="O82" s="1">
        <v>1788090</v>
      </c>
      <c r="P82" s="1">
        <v>507098</v>
      </c>
      <c r="Q82">
        <v>32.1</v>
      </c>
      <c r="R82" s="1">
        <v>2196466</v>
      </c>
      <c r="S82" s="1">
        <v>761829</v>
      </c>
      <c r="T82">
        <v>32.6</v>
      </c>
      <c r="U82" s="1">
        <v>4877656</v>
      </c>
      <c r="V82" s="1">
        <v>446287</v>
      </c>
      <c r="W82">
        <v>31.2</v>
      </c>
      <c r="X82" s="1">
        <v>4906146</v>
      </c>
      <c r="Y82" s="1">
        <v>488042</v>
      </c>
      <c r="Z82">
        <v>31.2</v>
      </c>
      <c r="AA82" s="1">
        <v>5027703</v>
      </c>
      <c r="AB82" s="1">
        <v>497582</v>
      </c>
      <c r="AC82">
        <v>31.6</v>
      </c>
    </row>
    <row r="83" spans="15:29" x14ac:dyDescent="0.35">
      <c r="O83" s="1">
        <v>1951890</v>
      </c>
      <c r="P83" s="1">
        <v>595837</v>
      </c>
      <c r="Q83">
        <v>32.200000000000003</v>
      </c>
      <c r="R83" s="1">
        <v>2478195</v>
      </c>
      <c r="S83" s="1">
        <v>899090</v>
      </c>
      <c r="T83">
        <v>33.4</v>
      </c>
      <c r="U83" s="1">
        <v>5372900</v>
      </c>
      <c r="V83" s="1">
        <v>507981</v>
      </c>
      <c r="W83">
        <v>31.4</v>
      </c>
      <c r="X83" s="1">
        <v>5412419</v>
      </c>
      <c r="Y83" s="1">
        <v>558503</v>
      </c>
      <c r="Z83">
        <v>31.3</v>
      </c>
      <c r="AA83" s="1">
        <v>5641742</v>
      </c>
      <c r="AB83" s="1">
        <v>578018</v>
      </c>
      <c r="AC83">
        <v>31.6</v>
      </c>
    </row>
    <row r="84" spans="15:29" x14ac:dyDescent="0.35">
      <c r="O84" s="1">
        <v>2196042</v>
      </c>
      <c r="P84" s="1">
        <v>705310</v>
      </c>
      <c r="Q84">
        <v>32.299999999999997</v>
      </c>
      <c r="R84" s="1">
        <v>2713812</v>
      </c>
      <c r="S84" s="1">
        <v>1061747</v>
      </c>
      <c r="T84">
        <v>33.4</v>
      </c>
      <c r="U84" s="1">
        <v>6230892</v>
      </c>
      <c r="V84" s="1">
        <v>593957</v>
      </c>
      <c r="W84">
        <v>31.4</v>
      </c>
      <c r="X84" s="1">
        <v>6278110</v>
      </c>
      <c r="Y84" s="1">
        <v>654904</v>
      </c>
      <c r="Z84">
        <v>31.3</v>
      </c>
      <c r="AA84" s="1">
        <v>6348435</v>
      </c>
      <c r="AB84" s="1">
        <v>668780</v>
      </c>
      <c r="AC84">
        <v>31.6</v>
      </c>
    </row>
    <row r="85" spans="15:29" x14ac:dyDescent="0.35">
      <c r="O85" s="1">
        <v>2312828</v>
      </c>
      <c r="P85" s="1">
        <v>760398</v>
      </c>
      <c r="Q85">
        <v>32.4</v>
      </c>
      <c r="R85" s="1">
        <v>2854206</v>
      </c>
      <c r="S85" s="1">
        <v>1145776</v>
      </c>
      <c r="T85">
        <v>33.6</v>
      </c>
      <c r="U85" s="1">
        <v>6473709</v>
      </c>
      <c r="V85" s="1">
        <v>634119</v>
      </c>
      <c r="W85">
        <v>31.3</v>
      </c>
      <c r="X85" s="1">
        <v>6523616</v>
      </c>
      <c r="Y85" s="1">
        <v>699977</v>
      </c>
      <c r="Z85">
        <v>31.3</v>
      </c>
      <c r="AA85" s="1">
        <v>6576315</v>
      </c>
      <c r="AB85" s="1">
        <v>711779</v>
      </c>
      <c r="AC85">
        <v>31.6</v>
      </c>
    </row>
    <row r="86" spans="15:29" x14ac:dyDescent="0.35">
      <c r="O86" s="1">
        <v>2639603</v>
      </c>
      <c r="P86" s="1">
        <v>895338</v>
      </c>
      <c r="Q86">
        <v>32.9</v>
      </c>
      <c r="R86" s="1">
        <v>3261073</v>
      </c>
      <c r="S86" s="1">
        <v>1365959</v>
      </c>
      <c r="T86">
        <v>33.5</v>
      </c>
      <c r="U86" s="1">
        <v>7218039</v>
      </c>
      <c r="V86" s="1">
        <v>735068</v>
      </c>
      <c r="W86">
        <v>31.3</v>
      </c>
      <c r="X86" s="1">
        <v>7276074</v>
      </c>
      <c r="Y86" s="1">
        <v>814569</v>
      </c>
      <c r="Z86">
        <v>31.3</v>
      </c>
      <c r="AA86" s="1">
        <v>7331235</v>
      </c>
      <c r="AB86" s="1">
        <v>831943</v>
      </c>
      <c r="AC86">
        <v>31.5</v>
      </c>
    </row>
    <row r="87" spans="15:29" x14ac:dyDescent="0.35">
      <c r="O87" s="1">
        <v>2862458</v>
      </c>
      <c r="P87" s="1">
        <v>1035235</v>
      </c>
      <c r="Q87">
        <v>33</v>
      </c>
      <c r="R87" s="1">
        <v>3577960</v>
      </c>
      <c r="S87" s="1">
        <v>1584740</v>
      </c>
      <c r="T87">
        <v>33.700000000000003</v>
      </c>
      <c r="U87" s="1">
        <v>8015346</v>
      </c>
      <c r="V87" s="1">
        <v>838158</v>
      </c>
      <c r="W87">
        <v>31.4</v>
      </c>
      <c r="X87" s="1">
        <v>8014634</v>
      </c>
      <c r="Y87" s="1">
        <v>929953</v>
      </c>
      <c r="Z87">
        <v>31.3</v>
      </c>
      <c r="AA87" s="1">
        <v>7970933</v>
      </c>
      <c r="AB87" s="1">
        <v>944358</v>
      </c>
      <c r="AC87">
        <v>31.6</v>
      </c>
    </row>
    <row r="88" spans="15:29" x14ac:dyDescent="0.35">
      <c r="O88" s="1">
        <v>2526877</v>
      </c>
      <c r="P88" s="1">
        <v>1033380</v>
      </c>
      <c r="Q88">
        <v>32.299999999999997</v>
      </c>
      <c r="R88" s="1">
        <v>3154218</v>
      </c>
      <c r="S88" s="1">
        <v>1580950</v>
      </c>
      <c r="T88">
        <v>33.200000000000003</v>
      </c>
      <c r="U88" s="1">
        <v>8018536</v>
      </c>
      <c r="V88" s="1">
        <v>861261</v>
      </c>
      <c r="W88">
        <v>30.9</v>
      </c>
      <c r="X88" s="1">
        <v>8065404</v>
      </c>
      <c r="Y88" s="1">
        <v>953196</v>
      </c>
      <c r="Z88">
        <v>30.9</v>
      </c>
      <c r="AA88" s="1">
        <v>7825794</v>
      </c>
      <c r="AB88" s="1">
        <v>964139</v>
      </c>
      <c r="AC88">
        <v>31.2</v>
      </c>
    </row>
    <row r="89" spans="15:29" x14ac:dyDescent="0.35">
      <c r="O89" s="1">
        <v>2813141</v>
      </c>
      <c r="P89" s="1">
        <v>1246973</v>
      </c>
      <c r="Q89">
        <v>32.5</v>
      </c>
      <c r="R89" s="1">
        <v>3652284</v>
      </c>
      <c r="S89" s="1">
        <v>1929315</v>
      </c>
      <c r="T89">
        <v>33.200000000000003</v>
      </c>
      <c r="U89" s="1">
        <v>8644680</v>
      </c>
      <c r="V89" s="1">
        <v>994975</v>
      </c>
      <c r="W89">
        <v>30.7</v>
      </c>
      <c r="X89" s="1">
        <v>8757130</v>
      </c>
      <c r="Y89" s="1">
        <v>1113170</v>
      </c>
      <c r="Z89">
        <v>30.6</v>
      </c>
      <c r="AA89" s="1">
        <v>8546604</v>
      </c>
      <c r="AB89" s="1">
        <v>1125989</v>
      </c>
      <c r="AC89">
        <v>30.9</v>
      </c>
    </row>
    <row r="90" spans="15:29" x14ac:dyDescent="0.35">
      <c r="O90" s="1">
        <v>2813153</v>
      </c>
      <c r="P90" s="1">
        <v>1247166</v>
      </c>
      <c r="Q90">
        <v>32.5</v>
      </c>
      <c r="R90" s="1">
        <v>3652297</v>
      </c>
      <c r="S90" s="1">
        <v>1929622</v>
      </c>
      <c r="T90">
        <v>33.200000000000003</v>
      </c>
      <c r="U90" s="1">
        <v>8644880</v>
      </c>
      <c r="V90" s="1">
        <v>995093</v>
      </c>
      <c r="W90">
        <v>30.7</v>
      </c>
      <c r="X90" s="1">
        <v>8757212</v>
      </c>
      <c r="Y90" s="1">
        <v>1113308</v>
      </c>
      <c r="Z90">
        <v>30.6</v>
      </c>
      <c r="AA90" s="1">
        <v>8546670</v>
      </c>
      <c r="AB90" s="1">
        <v>1126123</v>
      </c>
      <c r="AC90">
        <v>30.9</v>
      </c>
    </row>
    <row r="91" spans="15:29" x14ac:dyDescent="0.35">
      <c r="O91" s="1">
        <v>3173606</v>
      </c>
      <c r="P91" s="1">
        <v>1526998</v>
      </c>
      <c r="Q91">
        <v>32.299999999999997</v>
      </c>
      <c r="R91" s="1">
        <v>4109203</v>
      </c>
      <c r="S91" s="1">
        <v>2339551</v>
      </c>
      <c r="T91">
        <v>33.5</v>
      </c>
      <c r="U91" s="1">
        <v>9903342</v>
      </c>
      <c r="V91" s="1">
        <v>1188588</v>
      </c>
      <c r="W91">
        <v>30.7</v>
      </c>
      <c r="X91" s="1">
        <v>10030390</v>
      </c>
      <c r="Y91" s="1">
        <v>1332741</v>
      </c>
      <c r="Z91">
        <v>30.6</v>
      </c>
      <c r="AA91" s="1">
        <v>9931562</v>
      </c>
      <c r="AB91" s="1">
        <v>1350490</v>
      </c>
      <c r="AC91">
        <v>30.9</v>
      </c>
    </row>
    <row r="92" spans="15:29" x14ac:dyDescent="0.35">
      <c r="O92" s="1">
        <v>3729683</v>
      </c>
      <c r="P92" s="1">
        <v>1846369</v>
      </c>
      <c r="Q92">
        <v>32.799999999999997</v>
      </c>
      <c r="R92" s="1">
        <v>4727135</v>
      </c>
      <c r="S92" s="1">
        <v>2840128</v>
      </c>
      <c r="T92">
        <v>33.6</v>
      </c>
      <c r="U92" s="1">
        <v>11456216</v>
      </c>
      <c r="V92" s="1">
        <v>1430560</v>
      </c>
      <c r="W92">
        <v>30.5</v>
      </c>
      <c r="X92" s="1">
        <v>11550441</v>
      </c>
      <c r="Y92" s="1">
        <v>1600420</v>
      </c>
      <c r="Z92">
        <v>30.5</v>
      </c>
      <c r="AA92" s="1">
        <v>11500556</v>
      </c>
      <c r="AB92" s="1">
        <v>1608396</v>
      </c>
      <c r="AC92">
        <v>30.8</v>
      </c>
    </row>
    <row r="93" spans="15:29" x14ac:dyDescent="0.35">
      <c r="O93" s="1">
        <v>4465081</v>
      </c>
      <c r="P93" s="1">
        <v>2450050</v>
      </c>
      <c r="Q93">
        <v>33</v>
      </c>
      <c r="R93" s="1">
        <v>6083698</v>
      </c>
      <c r="S93" s="1">
        <v>3826891</v>
      </c>
      <c r="T93">
        <v>34</v>
      </c>
      <c r="U93" s="1">
        <v>14009934</v>
      </c>
      <c r="V93" s="1">
        <v>1855445</v>
      </c>
      <c r="W93">
        <v>30.7</v>
      </c>
      <c r="X93" s="1">
        <v>14183992</v>
      </c>
      <c r="Y93" s="1">
        <v>2089217</v>
      </c>
      <c r="Z93">
        <v>30.6</v>
      </c>
      <c r="AA93" s="1">
        <v>14324232</v>
      </c>
      <c r="AB93" s="1">
        <v>2126042</v>
      </c>
      <c r="AC93">
        <v>30.9</v>
      </c>
    </row>
    <row r="94" spans="15:29" x14ac:dyDescent="0.35">
      <c r="O94" s="1">
        <v>5313354</v>
      </c>
      <c r="P94" s="1">
        <v>3012430</v>
      </c>
      <c r="Q94">
        <v>33.1</v>
      </c>
      <c r="R94" s="1">
        <v>7050987</v>
      </c>
      <c r="S94" s="1">
        <v>4678993</v>
      </c>
      <c r="T94">
        <v>33.9</v>
      </c>
      <c r="U94" s="1">
        <v>16384842</v>
      </c>
      <c r="V94" s="1">
        <v>2253039</v>
      </c>
      <c r="W94">
        <v>30.6</v>
      </c>
      <c r="X94" s="1">
        <v>16574599</v>
      </c>
      <c r="Y94" s="1">
        <v>2538134</v>
      </c>
      <c r="Z94">
        <v>30.5</v>
      </c>
      <c r="AA94" s="1">
        <v>16972422</v>
      </c>
      <c r="AB94" s="1">
        <v>2590764</v>
      </c>
      <c r="AC94">
        <v>30.9</v>
      </c>
    </row>
    <row r="95" spans="15:29" x14ac:dyDescent="0.35">
      <c r="O95" s="1">
        <v>6209941</v>
      </c>
      <c r="P95" s="1">
        <v>3620102</v>
      </c>
      <c r="Q95">
        <v>33.700000000000003</v>
      </c>
      <c r="R95" s="1">
        <v>8302894</v>
      </c>
      <c r="S95" s="1">
        <v>5603513</v>
      </c>
      <c r="T95">
        <v>34.4</v>
      </c>
      <c r="U95" s="1">
        <v>18936657</v>
      </c>
      <c r="V95" s="1">
        <v>2675943</v>
      </c>
      <c r="W95">
        <v>30.6</v>
      </c>
      <c r="X95" s="1">
        <v>19152812</v>
      </c>
      <c r="Y95" s="1">
        <v>3017749</v>
      </c>
      <c r="Z95">
        <v>30.5</v>
      </c>
      <c r="AA95" s="1">
        <v>19395413</v>
      </c>
      <c r="AB95" s="1">
        <v>3067130</v>
      </c>
      <c r="AC95">
        <v>31</v>
      </c>
    </row>
    <row r="96" spans="15:29" x14ac:dyDescent="0.35">
      <c r="O96" s="1">
        <v>8671372</v>
      </c>
      <c r="P96" s="1">
        <v>5180812</v>
      </c>
      <c r="Q96">
        <v>33.5</v>
      </c>
      <c r="R96" s="1">
        <v>11039632</v>
      </c>
      <c r="S96" s="1">
        <v>8011001</v>
      </c>
      <c r="T96">
        <v>34.299999999999997</v>
      </c>
      <c r="U96" s="1">
        <v>26084969</v>
      </c>
      <c r="V96" s="1">
        <v>3782941</v>
      </c>
      <c r="W96">
        <v>30.5</v>
      </c>
      <c r="X96" s="1">
        <v>26384204</v>
      </c>
      <c r="Y96" s="1">
        <v>4272888</v>
      </c>
      <c r="Z96">
        <v>30.4</v>
      </c>
      <c r="AA96" s="1">
        <v>27430047</v>
      </c>
      <c r="AB96" s="1">
        <v>4364010</v>
      </c>
      <c r="AC96">
        <v>30.6</v>
      </c>
    </row>
    <row r="97" spans="15:29" x14ac:dyDescent="0.35">
      <c r="O97" s="1">
        <v>9480138</v>
      </c>
      <c r="P97" s="1">
        <v>6183129</v>
      </c>
      <c r="Q97">
        <v>33.9</v>
      </c>
      <c r="R97" s="1">
        <v>12902096</v>
      </c>
      <c r="S97" s="1">
        <v>9568163</v>
      </c>
      <c r="T97">
        <v>34.4</v>
      </c>
      <c r="U97" s="1">
        <v>29924022</v>
      </c>
      <c r="V97" s="1">
        <v>4490141</v>
      </c>
      <c r="W97">
        <v>30.5</v>
      </c>
      <c r="X97" s="1">
        <v>30307429</v>
      </c>
      <c r="Y97" s="1">
        <v>5082385</v>
      </c>
      <c r="Z97">
        <v>30.4</v>
      </c>
      <c r="AA97" s="1">
        <v>31960318</v>
      </c>
      <c r="AB97" s="1">
        <v>5225460</v>
      </c>
      <c r="AC97">
        <v>30.7</v>
      </c>
    </row>
    <row r="98" spans="15:29" x14ac:dyDescent="0.35">
      <c r="O98" s="1">
        <v>11142439</v>
      </c>
      <c r="P98" s="1">
        <v>7378479</v>
      </c>
      <c r="Q98">
        <v>33.799999999999997</v>
      </c>
      <c r="R98" s="1">
        <v>14657714</v>
      </c>
      <c r="S98" s="1">
        <v>11501066</v>
      </c>
      <c r="T98">
        <v>34.5</v>
      </c>
      <c r="U98" s="1">
        <v>35922625</v>
      </c>
      <c r="V98" s="1">
        <v>5355734</v>
      </c>
      <c r="W98">
        <v>30.2</v>
      </c>
      <c r="X98" s="1">
        <v>36339181</v>
      </c>
      <c r="Y98" s="1">
        <v>6070380</v>
      </c>
      <c r="Z98">
        <v>30.1</v>
      </c>
      <c r="AA98" s="1">
        <v>39006071</v>
      </c>
      <c r="AB98" s="1">
        <v>6301307</v>
      </c>
      <c r="AC98">
        <v>30.4</v>
      </c>
    </row>
    <row r="99" spans="15:29" x14ac:dyDescent="0.35">
      <c r="O99" s="1">
        <v>12737827</v>
      </c>
      <c r="P99" s="1">
        <v>8186094</v>
      </c>
      <c r="Q99">
        <v>33.4</v>
      </c>
      <c r="R99" s="1">
        <v>16201861</v>
      </c>
      <c r="S99" s="1">
        <v>13106135</v>
      </c>
      <c r="T99">
        <v>34.4</v>
      </c>
      <c r="U99" s="1">
        <v>39789172</v>
      </c>
      <c r="V99" s="1">
        <v>5963521</v>
      </c>
      <c r="W99">
        <v>30.3</v>
      </c>
      <c r="X99" s="1">
        <v>40297603</v>
      </c>
      <c r="Y99" s="1">
        <v>6751955</v>
      </c>
      <c r="Z99">
        <v>30.1</v>
      </c>
      <c r="AA99" s="1">
        <v>40780175</v>
      </c>
      <c r="AB99" s="1">
        <v>6911438</v>
      </c>
      <c r="AC99">
        <v>30.6</v>
      </c>
    </row>
    <row r="100" spans="15:29" x14ac:dyDescent="0.35">
      <c r="O100" s="1">
        <v>14397040</v>
      </c>
      <c r="P100" s="1">
        <v>9805500</v>
      </c>
      <c r="Q100">
        <v>33.700000000000003</v>
      </c>
      <c r="R100" s="1">
        <v>19432894</v>
      </c>
      <c r="S100" s="1">
        <v>15422997</v>
      </c>
      <c r="T100">
        <v>34.4</v>
      </c>
      <c r="U100" s="1">
        <v>45969026</v>
      </c>
      <c r="V100" s="1">
        <v>7134193</v>
      </c>
      <c r="W100">
        <v>30.5</v>
      </c>
      <c r="X100" s="1">
        <v>46559495</v>
      </c>
      <c r="Y100" s="1">
        <v>8087500</v>
      </c>
      <c r="Z100">
        <v>30.3</v>
      </c>
      <c r="AA100" s="1">
        <v>47258074</v>
      </c>
      <c r="AB100" s="1">
        <v>8253876</v>
      </c>
      <c r="AC100">
        <v>30.8</v>
      </c>
    </row>
    <row r="101" spans="15:29" x14ac:dyDescent="0.35">
      <c r="O101" s="1">
        <v>16439536</v>
      </c>
      <c r="P101" s="1">
        <v>11822967</v>
      </c>
      <c r="Q101">
        <v>33.9</v>
      </c>
      <c r="R101" s="1">
        <v>22994018</v>
      </c>
      <c r="S101" s="1">
        <v>18429259</v>
      </c>
      <c r="T101">
        <v>34.4</v>
      </c>
      <c r="U101" s="1">
        <v>54472134</v>
      </c>
      <c r="V101" s="1">
        <v>8528467</v>
      </c>
      <c r="W101">
        <v>30.4</v>
      </c>
      <c r="X101" s="1">
        <v>55177759</v>
      </c>
      <c r="Y101" s="1">
        <v>9664973</v>
      </c>
      <c r="Z101">
        <v>30.3</v>
      </c>
      <c r="AA101" s="1">
        <v>59411998</v>
      </c>
      <c r="AB101" s="1">
        <v>10058112</v>
      </c>
      <c r="AC101">
        <v>30.6</v>
      </c>
    </row>
    <row r="102" spans="15:29" x14ac:dyDescent="0.35">
      <c r="O102" s="1">
        <v>19883393</v>
      </c>
      <c r="P102" s="1">
        <v>14427851</v>
      </c>
      <c r="Q102">
        <v>33.5</v>
      </c>
      <c r="R102" s="1">
        <v>27505678</v>
      </c>
      <c r="S102" s="1">
        <v>22169127</v>
      </c>
      <c r="T102">
        <v>34.4</v>
      </c>
      <c r="U102" s="1">
        <v>64026329</v>
      </c>
      <c r="V102" s="1">
        <v>10161479</v>
      </c>
      <c r="W102">
        <v>30.4</v>
      </c>
      <c r="X102" s="1">
        <v>64860123</v>
      </c>
      <c r="Y102" s="1">
        <v>11521669</v>
      </c>
      <c r="Z102">
        <v>30.2</v>
      </c>
      <c r="AA102" s="1">
        <v>69419776</v>
      </c>
      <c r="AB102" s="1">
        <v>11977143</v>
      </c>
      <c r="AC102">
        <v>30.5</v>
      </c>
    </row>
    <row r="103" spans="15:29" x14ac:dyDescent="0.35">
      <c r="O103" s="1">
        <v>23296493</v>
      </c>
      <c r="P103" s="1">
        <v>17114268</v>
      </c>
      <c r="Q103">
        <v>33.799999999999997</v>
      </c>
      <c r="R103" s="1">
        <v>31929719</v>
      </c>
      <c r="S103" s="1">
        <v>26479739</v>
      </c>
      <c r="T103">
        <v>34.4</v>
      </c>
      <c r="U103" s="1">
        <v>75505338</v>
      </c>
      <c r="V103" s="1">
        <v>12141375</v>
      </c>
      <c r="W103">
        <v>30.4</v>
      </c>
      <c r="X103" s="1">
        <v>76601221</v>
      </c>
      <c r="Y103" s="1">
        <v>13780168</v>
      </c>
      <c r="Z103">
        <v>30.3</v>
      </c>
      <c r="AA103" s="1">
        <v>81630764</v>
      </c>
      <c r="AB103" s="1">
        <v>14322546</v>
      </c>
      <c r="AC103">
        <v>30.5</v>
      </c>
    </row>
    <row r="104" spans="15:29" x14ac:dyDescent="0.35">
      <c r="O104" s="1">
        <v>24495645</v>
      </c>
      <c r="P104" s="1">
        <v>17684817</v>
      </c>
      <c r="Q104">
        <v>33.700000000000003</v>
      </c>
      <c r="R104" s="1">
        <v>33405548</v>
      </c>
      <c r="S104" s="1">
        <v>27761126</v>
      </c>
      <c r="T104">
        <v>34.200000000000003</v>
      </c>
      <c r="U104" s="1">
        <v>78238586</v>
      </c>
      <c r="V104" s="1">
        <v>12605289</v>
      </c>
      <c r="W104">
        <v>30.3</v>
      </c>
      <c r="X104" s="1">
        <v>79335320</v>
      </c>
      <c r="Y104" s="1">
        <v>14303855</v>
      </c>
      <c r="Z104">
        <v>30.2</v>
      </c>
      <c r="AA104" s="1">
        <v>85122186</v>
      </c>
      <c r="AB104" s="1">
        <v>14897972</v>
      </c>
      <c r="AC104">
        <v>30.5</v>
      </c>
    </row>
    <row r="105" spans="15:29" s="3" customFormat="1" x14ac:dyDescent="0.35">
      <c r="O105" s="3" t="s">
        <v>17</v>
      </c>
    </row>
    <row r="106" spans="15:29" x14ac:dyDescent="0.35">
      <c r="O106" s="1">
        <v>146562</v>
      </c>
      <c r="P106" s="1">
        <v>7314</v>
      </c>
      <c r="Q106">
        <v>16.399999999999999</v>
      </c>
      <c r="R106" s="1">
        <v>147349</v>
      </c>
      <c r="S106" s="1">
        <v>9086</v>
      </c>
      <c r="T106">
        <v>16.399999999999999</v>
      </c>
      <c r="U106" s="1">
        <v>860329</v>
      </c>
      <c r="V106" s="1">
        <v>43001</v>
      </c>
      <c r="W106">
        <v>23.9</v>
      </c>
      <c r="X106" s="1">
        <v>860706</v>
      </c>
      <c r="Y106" s="1">
        <v>43149</v>
      </c>
      <c r="Z106">
        <v>23.9</v>
      </c>
      <c r="AA106" s="1">
        <v>611646</v>
      </c>
      <c r="AB106" s="1">
        <v>28193</v>
      </c>
      <c r="AC106">
        <v>17.7</v>
      </c>
    </row>
    <row r="107" spans="15:29" x14ac:dyDescent="0.35">
      <c r="O107" s="1">
        <v>149294</v>
      </c>
      <c r="P107" s="1">
        <v>8131</v>
      </c>
      <c r="Q107">
        <v>16.399999999999999</v>
      </c>
      <c r="R107" s="1">
        <v>151790</v>
      </c>
      <c r="S107" s="1">
        <v>9973</v>
      </c>
      <c r="T107">
        <v>16.5</v>
      </c>
      <c r="U107" s="1">
        <v>842829</v>
      </c>
      <c r="V107" s="1">
        <v>43555</v>
      </c>
      <c r="W107">
        <v>23.9</v>
      </c>
      <c r="X107" s="1">
        <v>843218</v>
      </c>
      <c r="Y107" s="1">
        <v>43741</v>
      </c>
      <c r="Z107">
        <v>23.9</v>
      </c>
      <c r="AA107" s="1">
        <v>598246</v>
      </c>
      <c r="AB107" s="1">
        <v>28612</v>
      </c>
      <c r="AC107">
        <v>17.600000000000001</v>
      </c>
    </row>
    <row r="108" spans="15:29" x14ac:dyDescent="0.35">
      <c r="O108" s="1">
        <v>150179</v>
      </c>
      <c r="P108" s="1">
        <v>9303</v>
      </c>
      <c r="Q108">
        <v>16.5</v>
      </c>
      <c r="R108" s="1">
        <v>159851</v>
      </c>
      <c r="S108" s="1">
        <v>10963</v>
      </c>
      <c r="T108">
        <v>16.5</v>
      </c>
      <c r="U108" s="1">
        <v>849854</v>
      </c>
      <c r="V108" s="1">
        <v>43871</v>
      </c>
      <c r="W108">
        <v>23.9</v>
      </c>
      <c r="X108" s="1">
        <v>851214</v>
      </c>
      <c r="Y108" s="1">
        <v>44118</v>
      </c>
      <c r="Z108">
        <v>23.9</v>
      </c>
      <c r="AA108" s="1">
        <v>604945</v>
      </c>
      <c r="AB108" s="1">
        <v>29203</v>
      </c>
      <c r="AC108">
        <v>17.600000000000001</v>
      </c>
    </row>
    <row r="109" spans="15:29" x14ac:dyDescent="0.35">
      <c r="O109" s="1">
        <v>163453</v>
      </c>
      <c r="P109" s="1">
        <v>9856</v>
      </c>
      <c r="Q109">
        <v>16.5</v>
      </c>
      <c r="R109" s="1">
        <v>164164</v>
      </c>
      <c r="S109" s="1">
        <v>12578</v>
      </c>
      <c r="T109">
        <v>16.5</v>
      </c>
      <c r="U109" s="1">
        <v>886560</v>
      </c>
      <c r="V109" s="1">
        <v>45396</v>
      </c>
      <c r="W109">
        <v>24</v>
      </c>
      <c r="X109" s="1">
        <v>890364</v>
      </c>
      <c r="Y109" s="1">
        <v>45822</v>
      </c>
      <c r="Z109">
        <v>24.1</v>
      </c>
      <c r="AA109" s="1">
        <v>627723</v>
      </c>
      <c r="AB109" s="1">
        <v>30654</v>
      </c>
      <c r="AC109">
        <v>17.7</v>
      </c>
    </row>
    <row r="110" spans="15:29" x14ac:dyDescent="0.35">
      <c r="O110" s="1">
        <v>163453</v>
      </c>
      <c r="P110" s="1">
        <v>11429</v>
      </c>
      <c r="Q110">
        <v>16.5</v>
      </c>
      <c r="R110" s="1">
        <v>170172</v>
      </c>
      <c r="S110" s="1">
        <v>14465</v>
      </c>
      <c r="T110">
        <v>16.600000000000001</v>
      </c>
      <c r="U110" s="1">
        <v>916114</v>
      </c>
      <c r="V110" s="1">
        <v>46906</v>
      </c>
      <c r="W110">
        <v>24.1</v>
      </c>
      <c r="X110" s="1">
        <v>918144</v>
      </c>
      <c r="Y110" s="1">
        <v>47438</v>
      </c>
      <c r="Z110">
        <v>24.1</v>
      </c>
      <c r="AA110" s="1">
        <v>648925</v>
      </c>
      <c r="AB110" s="1">
        <v>32066</v>
      </c>
      <c r="AC110">
        <v>17.7</v>
      </c>
    </row>
    <row r="111" spans="15:29" x14ac:dyDescent="0.35">
      <c r="O111" s="1">
        <v>170069</v>
      </c>
      <c r="P111" s="1">
        <v>12900</v>
      </c>
      <c r="Q111">
        <v>16.600000000000001</v>
      </c>
      <c r="R111" s="1">
        <v>174511</v>
      </c>
      <c r="S111" s="1">
        <v>16822</v>
      </c>
      <c r="T111">
        <v>16.7</v>
      </c>
      <c r="U111" s="1">
        <v>940622</v>
      </c>
      <c r="V111" s="1">
        <v>47961</v>
      </c>
      <c r="W111">
        <v>24.2</v>
      </c>
      <c r="X111" s="1">
        <v>941211</v>
      </c>
      <c r="Y111" s="1">
        <v>48523</v>
      </c>
      <c r="Z111">
        <v>24.1</v>
      </c>
      <c r="AA111" s="1">
        <v>655973</v>
      </c>
      <c r="AB111" s="1">
        <v>32948</v>
      </c>
      <c r="AC111">
        <v>17.7</v>
      </c>
    </row>
    <row r="112" spans="15:29" x14ac:dyDescent="0.35">
      <c r="O112" s="1">
        <v>173588</v>
      </c>
      <c r="P112" s="1">
        <v>14389</v>
      </c>
      <c r="Q112">
        <v>16.7</v>
      </c>
      <c r="R112" s="1">
        <v>181328</v>
      </c>
      <c r="S112" s="1">
        <v>18237</v>
      </c>
      <c r="T112">
        <v>16.7</v>
      </c>
      <c r="U112" s="1">
        <v>960780</v>
      </c>
      <c r="V112" s="1">
        <v>49228</v>
      </c>
      <c r="W112">
        <v>24.2</v>
      </c>
      <c r="X112" s="1">
        <v>962907</v>
      </c>
      <c r="Y112" s="1">
        <v>50017</v>
      </c>
      <c r="Z112">
        <v>24.2</v>
      </c>
      <c r="AA112" s="1">
        <v>771228</v>
      </c>
      <c r="AB112" s="1">
        <v>36468</v>
      </c>
      <c r="AC112">
        <v>23</v>
      </c>
    </row>
    <row r="113" spans="15:29" x14ac:dyDescent="0.35">
      <c r="O113" s="1">
        <v>175657</v>
      </c>
      <c r="P113" s="1">
        <v>16776</v>
      </c>
      <c r="Q113">
        <v>16.7</v>
      </c>
      <c r="R113" s="1">
        <v>184748</v>
      </c>
      <c r="S113" s="1">
        <v>21620</v>
      </c>
      <c r="T113">
        <v>16.8</v>
      </c>
      <c r="U113" s="1">
        <v>1017121</v>
      </c>
      <c r="V113" s="1">
        <v>52052</v>
      </c>
      <c r="W113">
        <v>24.4</v>
      </c>
      <c r="X113" s="1">
        <v>1019730</v>
      </c>
      <c r="Y113" s="1">
        <v>52961</v>
      </c>
      <c r="Z113">
        <v>24.4</v>
      </c>
      <c r="AA113" s="1">
        <v>775923</v>
      </c>
      <c r="AB113" s="1">
        <v>38091</v>
      </c>
      <c r="AC113">
        <v>22.9</v>
      </c>
    </row>
    <row r="114" spans="15:29" x14ac:dyDescent="0.35">
      <c r="O114" s="1">
        <v>188562</v>
      </c>
      <c r="P114" s="1">
        <v>18956</v>
      </c>
      <c r="Q114">
        <v>16.8</v>
      </c>
      <c r="R114" s="1">
        <v>201406</v>
      </c>
      <c r="S114" s="1">
        <v>26219</v>
      </c>
      <c r="T114">
        <v>16.899999999999999</v>
      </c>
      <c r="U114" s="1">
        <v>1084335</v>
      </c>
      <c r="V114" s="1">
        <v>53373</v>
      </c>
      <c r="W114">
        <v>24.2</v>
      </c>
      <c r="X114" s="1">
        <v>1086360</v>
      </c>
      <c r="Y114" s="1">
        <v>54703</v>
      </c>
      <c r="Z114">
        <v>24.2</v>
      </c>
      <c r="AA114" s="1">
        <v>816052</v>
      </c>
      <c r="AB114" s="1">
        <v>40545</v>
      </c>
      <c r="AC114">
        <v>23</v>
      </c>
    </row>
    <row r="115" spans="15:29" x14ac:dyDescent="0.35">
      <c r="O115" s="1">
        <v>195823</v>
      </c>
      <c r="P115" s="1">
        <v>22759</v>
      </c>
      <c r="Q115">
        <v>16.8</v>
      </c>
      <c r="R115" s="1">
        <v>209789</v>
      </c>
      <c r="S115" s="1">
        <v>32316</v>
      </c>
      <c r="T115">
        <v>17</v>
      </c>
      <c r="U115" s="1">
        <v>1135527</v>
      </c>
      <c r="V115" s="1">
        <v>57999</v>
      </c>
      <c r="W115">
        <v>24.5</v>
      </c>
      <c r="X115" s="1">
        <v>1137462</v>
      </c>
      <c r="Y115" s="1">
        <v>59565</v>
      </c>
      <c r="Z115">
        <v>24.5</v>
      </c>
      <c r="AA115" s="1">
        <v>868958</v>
      </c>
      <c r="AB115" s="1">
        <v>45856</v>
      </c>
      <c r="AC115">
        <v>23.3</v>
      </c>
    </row>
    <row r="116" spans="15:29" x14ac:dyDescent="0.35">
      <c r="O116" s="1">
        <v>201341</v>
      </c>
      <c r="P116" s="1">
        <v>25658</v>
      </c>
      <c r="Q116">
        <v>16.899999999999999</v>
      </c>
      <c r="R116" s="1">
        <v>224062</v>
      </c>
      <c r="S116" s="1">
        <v>37308</v>
      </c>
      <c r="T116">
        <v>17.100000000000001</v>
      </c>
      <c r="U116" s="1">
        <v>1178578</v>
      </c>
      <c r="V116" s="1">
        <v>61568</v>
      </c>
      <c r="W116">
        <v>24.8</v>
      </c>
      <c r="X116" s="1">
        <v>1182425</v>
      </c>
      <c r="Y116" s="1">
        <v>63539</v>
      </c>
      <c r="Z116">
        <v>24.8</v>
      </c>
      <c r="AA116" s="1">
        <v>907914</v>
      </c>
      <c r="AB116" s="1">
        <v>47791</v>
      </c>
      <c r="AC116">
        <v>23.3</v>
      </c>
    </row>
    <row r="117" spans="15:29" x14ac:dyDescent="0.35">
      <c r="O117" s="1">
        <v>222083</v>
      </c>
      <c r="P117" s="1">
        <v>31543</v>
      </c>
      <c r="Q117">
        <v>17.100000000000001</v>
      </c>
      <c r="R117" s="1">
        <v>251053</v>
      </c>
      <c r="S117" s="1">
        <v>46514</v>
      </c>
      <c r="T117">
        <v>17.3</v>
      </c>
      <c r="U117" s="1">
        <v>1264357</v>
      </c>
      <c r="V117" s="1">
        <v>65678</v>
      </c>
      <c r="W117">
        <v>24.7</v>
      </c>
      <c r="X117" s="1">
        <v>1267678</v>
      </c>
      <c r="Y117" s="1">
        <v>68130</v>
      </c>
      <c r="Z117">
        <v>24.7</v>
      </c>
      <c r="AA117" s="1">
        <v>986924</v>
      </c>
      <c r="AB117" s="1">
        <v>54884</v>
      </c>
      <c r="AC117">
        <v>23.6</v>
      </c>
    </row>
    <row r="118" spans="15:29" x14ac:dyDescent="0.35">
      <c r="O118" s="1">
        <v>239778</v>
      </c>
      <c r="P118" s="1">
        <v>39231</v>
      </c>
      <c r="Q118">
        <v>17.100000000000001</v>
      </c>
      <c r="R118" s="1">
        <v>269097</v>
      </c>
      <c r="S118" s="1">
        <v>58642</v>
      </c>
      <c r="T118">
        <v>17.399999999999999</v>
      </c>
      <c r="U118" s="1">
        <v>1374910</v>
      </c>
      <c r="V118" s="1">
        <v>72224</v>
      </c>
      <c r="W118">
        <v>24.8</v>
      </c>
      <c r="X118" s="1">
        <v>1392859</v>
      </c>
      <c r="Y118" s="1">
        <v>74609</v>
      </c>
      <c r="Z118">
        <v>24.8</v>
      </c>
      <c r="AA118" s="1">
        <v>1070625</v>
      </c>
      <c r="AB118" s="1">
        <v>61840</v>
      </c>
      <c r="AC118">
        <v>23.7</v>
      </c>
    </row>
    <row r="119" spans="15:29" x14ac:dyDescent="0.35">
      <c r="O119" s="1">
        <v>255458</v>
      </c>
      <c r="P119" s="1">
        <v>49163</v>
      </c>
      <c r="Q119">
        <v>17.3</v>
      </c>
      <c r="R119" s="1">
        <v>290377</v>
      </c>
      <c r="S119" s="1">
        <v>74340</v>
      </c>
      <c r="T119">
        <v>17.5</v>
      </c>
      <c r="U119" s="1">
        <v>1465483</v>
      </c>
      <c r="V119" s="1">
        <v>81171</v>
      </c>
      <c r="W119">
        <v>25.1</v>
      </c>
      <c r="X119" s="1">
        <v>1477114</v>
      </c>
      <c r="Y119" s="1">
        <v>85340</v>
      </c>
      <c r="Z119">
        <v>25</v>
      </c>
      <c r="AA119" s="1">
        <v>1160614</v>
      </c>
      <c r="AB119" s="1">
        <v>72606</v>
      </c>
      <c r="AC119">
        <v>24</v>
      </c>
    </row>
    <row r="120" spans="15:29" x14ac:dyDescent="0.35">
      <c r="O120" s="1">
        <v>270368</v>
      </c>
      <c r="P120" s="1">
        <v>56395</v>
      </c>
      <c r="Q120">
        <v>17.399999999999999</v>
      </c>
      <c r="R120" s="1">
        <v>309201</v>
      </c>
      <c r="S120" s="1">
        <v>85910</v>
      </c>
      <c r="T120">
        <v>17.7</v>
      </c>
      <c r="U120" s="1">
        <v>1596916</v>
      </c>
      <c r="V120" s="1">
        <v>87759</v>
      </c>
      <c r="W120">
        <v>25.1</v>
      </c>
      <c r="X120" s="1">
        <v>1606137</v>
      </c>
      <c r="Y120" s="1">
        <v>92950</v>
      </c>
      <c r="Z120">
        <v>25.1</v>
      </c>
      <c r="AA120" s="1">
        <v>1278546</v>
      </c>
      <c r="AB120" s="1">
        <v>79531</v>
      </c>
      <c r="AC120">
        <v>24</v>
      </c>
    </row>
    <row r="121" spans="15:29" x14ac:dyDescent="0.35">
      <c r="O121" s="1">
        <v>296767</v>
      </c>
      <c r="P121" s="1">
        <v>72142</v>
      </c>
      <c r="Q121">
        <v>17.600000000000001</v>
      </c>
      <c r="R121" s="1">
        <v>350308</v>
      </c>
      <c r="S121" s="1">
        <v>111179</v>
      </c>
      <c r="T121">
        <v>17.899999999999999</v>
      </c>
      <c r="U121" s="1">
        <v>1766903</v>
      </c>
      <c r="V121" s="1">
        <v>99937</v>
      </c>
      <c r="W121">
        <v>25.1</v>
      </c>
      <c r="X121" s="1">
        <v>1777366</v>
      </c>
      <c r="Y121" s="1">
        <v>106800</v>
      </c>
      <c r="Z121">
        <v>25.1</v>
      </c>
      <c r="AA121" s="1">
        <v>1401549</v>
      </c>
      <c r="AB121" s="1">
        <v>93687</v>
      </c>
      <c r="AC121">
        <v>24</v>
      </c>
    </row>
    <row r="122" spans="15:29" x14ac:dyDescent="0.35">
      <c r="O122" s="1">
        <v>302990</v>
      </c>
      <c r="P122" s="1">
        <v>76359</v>
      </c>
      <c r="Q122">
        <v>17.7</v>
      </c>
      <c r="R122" s="1">
        <v>355039</v>
      </c>
      <c r="S122" s="1">
        <v>117111</v>
      </c>
      <c r="T122">
        <v>17.899999999999999</v>
      </c>
      <c r="U122" s="1">
        <v>1775986</v>
      </c>
      <c r="V122" s="1">
        <v>103346</v>
      </c>
      <c r="W122">
        <v>25.1</v>
      </c>
      <c r="X122" s="1">
        <v>1786164</v>
      </c>
      <c r="Y122" s="1">
        <v>110501</v>
      </c>
      <c r="Z122">
        <v>25.1</v>
      </c>
      <c r="AA122" s="1">
        <v>1425656</v>
      </c>
      <c r="AB122" s="1">
        <v>98523</v>
      </c>
      <c r="AC122">
        <v>24.1</v>
      </c>
    </row>
    <row r="123" spans="15:29" x14ac:dyDescent="0.35">
      <c r="O123" s="1">
        <v>1020324</v>
      </c>
      <c r="P123" s="1">
        <v>125737</v>
      </c>
      <c r="Q123">
        <v>30.1</v>
      </c>
      <c r="R123" s="1">
        <v>1179551</v>
      </c>
      <c r="S123" s="1">
        <v>175860</v>
      </c>
      <c r="T123">
        <v>30.7</v>
      </c>
      <c r="U123" s="1">
        <v>2798460</v>
      </c>
      <c r="V123" s="1">
        <v>162610</v>
      </c>
      <c r="W123">
        <v>30.8</v>
      </c>
      <c r="X123" s="1">
        <v>2826031</v>
      </c>
      <c r="Y123" s="1">
        <v>170730</v>
      </c>
      <c r="Z123">
        <v>30.8</v>
      </c>
      <c r="AA123" s="1">
        <v>2738609</v>
      </c>
      <c r="AB123" s="1">
        <v>162611</v>
      </c>
      <c r="AC123">
        <v>30.9</v>
      </c>
    </row>
    <row r="124" spans="15:29" x14ac:dyDescent="0.35">
      <c r="O124" s="1">
        <v>1067260</v>
      </c>
      <c r="P124" s="1">
        <v>141173</v>
      </c>
      <c r="Q124">
        <v>30.1</v>
      </c>
      <c r="R124" s="1">
        <v>1181128</v>
      </c>
      <c r="S124" s="1">
        <v>196549</v>
      </c>
      <c r="T124">
        <v>30.5</v>
      </c>
      <c r="U124" s="1">
        <v>2872194</v>
      </c>
      <c r="V124" s="1">
        <v>167340</v>
      </c>
      <c r="W124">
        <v>30.6</v>
      </c>
      <c r="X124" s="1">
        <v>2891788</v>
      </c>
      <c r="Y124" s="1">
        <v>176999</v>
      </c>
      <c r="Z124">
        <v>30.6</v>
      </c>
      <c r="AA124" s="1">
        <v>2836968</v>
      </c>
      <c r="AB124" s="1">
        <v>172397</v>
      </c>
      <c r="AC124">
        <v>31</v>
      </c>
    </row>
    <row r="125" spans="15:29" x14ac:dyDescent="0.35">
      <c r="O125" s="1">
        <v>1113627</v>
      </c>
      <c r="P125" s="1">
        <v>159664</v>
      </c>
      <c r="Q125">
        <v>30.1</v>
      </c>
      <c r="R125" s="1">
        <v>1305815</v>
      </c>
      <c r="S125" s="1">
        <v>228668</v>
      </c>
      <c r="T125">
        <v>30.7</v>
      </c>
      <c r="U125" s="1">
        <v>3008498</v>
      </c>
      <c r="V125" s="1">
        <v>182369</v>
      </c>
      <c r="W125">
        <v>30.5</v>
      </c>
      <c r="X125" s="1">
        <v>3020853</v>
      </c>
      <c r="Y125" s="1">
        <v>192789</v>
      </c>
      <c r="Z125">
        <v>30.5</v>
      </c>
      <c r="AA125" s="1">
        <v>2993262</v>
      </c>
      <c r="AB125" s="1">
        <v>190592</v>
      </c>
      <c r="AC125">
        <v>30.9</v>
      </c>
    </row>
    <row r="126" spans="15:29" x14ac:dyDescent="0.35">
      <c r="O126" s="1">
        <v>1194296</v>
      </c>
      <c r="P126" s="1">
        <v>184729</v>
      </c>
      <c r="Q126">
        <v>30.4</v>
      </c>
      <c r="R126" s="1">
        <v>1399450</v>
      </c>
      <c r="S126" s="1">
        <v>266207</v>
      </c>
      <c r="T126">
        <v>31</v>
      </c>
      <c r="U126" s="1">
        <v>3222821</v>
      </c>
      <c r="V126" s="1">
        <v>201683</v>
      </c>
      <c r="W126">
        <v>30.7</v>
      </c>
      <c r="X126" s="1">
        <v>3230735</v>
      </c>
      <c r="Y126" s="1">
        <v>214276</v>
      </c>
      <c r="Z126">
        <v>30.6</v>
      </c>
      <c r="AA126" s="1">
        <v>3204535</v>
      </c>
      <c r="AB126" s="1">
        <v>211691</v>
      </c>
      <c r="AC126">
        <v>31</v>
      </c>
    </row>
    <row r="127" spans="15:29" x14ac:dyDescent="0.35">
      <c r="O127" s="1">
        <v>1288683</v>
      </c>
      <c r="P127" s="1">
        <v>213836</v>
      </c>
      <c r="Q127">
        <v>30.6</v>
      </c>
      <c r="R127" s="1">
        <v>1493002</v>
      </c>
      <c r="S127" s="1">
        <v>309811</v>
      </c>
      <c r="T127">
        <v>31.3</v>
      </c>
      <c r="U127" s="1">
        <v>3391049</v>
      </c>
      <c r="V127" s="1">
        <v>223526</v>
      </c>
      <c r="W127">
        <v>30.6</v>
      </c>
      <c r="X127" s="1">
        <v>3411340</v>
      </c>
      <c r="Y127" s="1">
        <v>238868</v>
      </c>
      <c r="Z127">
        <v>30.6</v>
      </c>
      <c r="AA127" s="1">
        <v>3417728</v>
      </c>
      <c r="AB127" s="1">
        <v>239921</v>
      </c>
      <c r="AC127">
        <v>30.9</v>
      </c>
    </row>
    <row r="128" spans="15:29" x14ac:dyDescent="0.35">
      <c r="O128" s="1">
        <v>1348380</v>
      </c>
      <c r="P128" s="1">
        <v>233211</v>
      </c>
      <c r="Q128">
        <v>30.6</v>
      </c>
      <c r="R128" s="1">
        <v>1579694</v>
      </c>
      <c r="S128" s="1">
        <v>339632</v>
      </c>
      <c r="T128">
        <v>31.3</v>
      </c>
      <c r="U128" s="1">
        <v>3672155</v>
      </c>
      <c r="V128" s="1">
        <v>237571</v>
      </c>
      <c r="W128">
        <v>30.6</v>
      </c>
      <c r="X128" s="1">
        <v>3688563</v>
      </c>
      <c r="Y128" s="1">
        <v>254313</v>
      </c>
      <c r="Z128">
        <v>30.6</v>
      </c>
      <c r="AA128" s="1">
        <v>3619239</v>
      </c>
      <c r="AB128" s="1">
        <v>257120</v>
      </c>
      <c r="AC128">
        <v>31.1</v>
      </c>
    </row>
    <row r="129" spans="15:29" x14ac:dyDescent="0.35">
      <c r="O129" s="1">
        <v>1466941</v>
      </c>
      <c r="P129" s="1">
        <v>275623</v>
      </c>
      <c r="Q129">
        <v>31.1</v>
      </c>
      <c r="R129" s="1">
        <v>1693947</v>
      </c>
      <c r="S129" s="1">
        <v>399937</v>
      </c>
      <c r="T129">
        <v>31.5</v>
      </c>
      <c r="U129" s="1">
        <v>3933592</v>
      </c>
      <c r="V129" s="1">
        <v>277055</v>
      </c>
      <c r="W129">
        <v>30.7</v>
      </c>
      <c r="X129" s="1">
        <v>3948971</v>
      </c>
      <c r="Y129" s="1">
        <v>297088</v>
      </c>
      <c r="Z129">
        <v>30.7</v>
      </c>
      <c r="AA129" s="1">
        <v>3931493</v>
      </c>
      <c r="AB129" s="1">
        <v>303899</v>
      </c>
      <c r="AC129">
        <v>31.1</v>
      </c>
    </row>
    <row r="130" spans="15:29" x14ac:dyDescent="0.35">
      <c r="O130" s="1">
        <v>1567156</v>
      </c>
      <c r="P130" s="1">
        <v>320260</v>
      </c>
      <c r="Q130">
        <v>31.2</v>
      </c>
      <c r="R130" s="1">
        <v>1868579</v>
      </c>
      <c r="S130" s="1">
        <v>471896</v>
      </c>
      <c r="T130">
        <v>31.8</v>
      </c>
      <c r="U130" s="1">
        <v>4237729</v>
      </c>
      <c r="V130" s="1">
        <v>309698</v>
      </c>
      <c r="W130">
        <v>30.8</v>
      </c>
      <c r="X130" s="1">
        <v>4255401</v>
      </c>
      <c r="Y130" s="1">
        <v>333837</v>
      </c>
      <c r="Z130">
        <v>30.8</v>
      </c>
      <c r="AA130" s="1">
        <v>4228962</v>
      </c>
      <c r="AB130" s="1">
        <v>342277</v>
      </c>
      <c r="AC130">
        <v>31.2</v>
      </c>
    </row>
    <row r="131" spans="15:29" x14ac:dyDescent="0.35">
      <c r="O131" s="1">
        <v>1682015</v>
      </c>
      <c r="P131" s="1">
        <v>373190</v>
      </c>
      <c r="Q131">
        <v>31.4</v>
      </c>
      <c r="R131" s="1">
        <v>2010990</v>
      </c>
      <c r="S131" s="1">
        <v>553808</v>
      </c>
      <c r="T131">
        <v>31.9</v>
      </c>
      <c r="U131" s="1">
        <v>4706848</v>
      </c>
      <c r="V131" s="1">
        <v>356303</v>
      </c>
      <c r="W131">
        <v>30.9</v>
      </c>
      <c r="X131" s="1">
        <v>4730679</v>
      </c>
      <c r="Y131" s="1">
        <v>385574</v>
      </c>
      <c r="Z131">
        <v>30.9</v>
      </c>
      <c r="AA131" s="1">
        <v>4623091</v>
      </c>
      <c r="AB131" s="1">
        <v>391046</v>
      </c>
      <c r="AC131">
        <v>31.2</v>
      </c>
    </row>
    <row r="132" spans="15:29" x14ac:dyDescent="0.35">
      <c r="O132" s="1">
        <v>2034859</v>
      </c>
      <c r="P132" s="1">
        <v>515598</v>
      </c>
      <c r="Q132">
        <v>31.7</v>
      </c>
      <c r="R132" s="1">
        <v>2474088</v>
      </c>
      <c r="S132" s="1">
        <v>771515</v>
      </c>
      <c r="T132">
        <v>32.200000000000003</v>
      </c>
      <c r="U132" s="1">
        <v>5700201</v>
      </c>
      <c r="V132" s="1">
        <v>462952</v>
      </c>
      <c r="W132">
        <v>30.8</v>
      </c>
      <c r="X132" s="1">
        <v>5730630</v>
      </c>
      <c r="Y132" s="1">
        <v>504783</v>
      </c>
      <c r="Z132">
        <v>30.8</v>
      </c>
      <c r="AA132" s="1">
        <v>5643974</v>
      </c>
      <c r="AB132" s="1">
        <v>516362</v>
      </c>
      <c r="AC132">
        <v>31.3</v>
      </c>
    </row>
    <row r="133" spans="15:29" x14ac:dyDescent="0.35">
      <c r="O133" s="1">
        <v>2195071</v>
      </c>
      <c r="P133" s="1">
        <v>605085</v>
      </c>
      <c r="Q133">
        <v>31.8</v>
      </c>
      <c r="R133" s="1">
        <v>2772450</v>
      </c>
      <c r="S133" s="1">
        <v>909322</v>
      </c>
      <c r="T133">
        <v>32.9</v>
      </c>
      <c r="U133" s="1">
        <v>6242727</v>
      </c>
      <c r="V133" s="1">
        <v>526051</v>
      </c>
      <c r="W133">
        <v>30.9</v>
      </c>
      <c r="X133" s="1">
        <v>6277268</v>
      </c>
      <c r="Y133" s="1">
        <v>576696</v>
      </c>
      <c r="Z133">
        <v>30.9</v>
      </c>
      <c r="AA133" s="1">
        <v>6310470</v>
      </c>
      <c r="AB133" s="1">
        <v>598954</v>
      </c>
      <c r="AC133">
        <v>31.3</v>
      </c>
    </row>
    <row r="134" spans="15:29" x14ac:dyDescent="0.35">
      <c r="O134" s="1">
        <v>2475403</v>
      </c>
      <c r="P134" s="1">
        <v>715581</v>
      </c>
      <c r="Q134">
        <v>31.9</v>
      </c>
      <c r="R134" s="1">
        <v>3022563</v>
      </c>
      <c r="S134" s="1">
        <v>1073022</v>
      </c>
      <c r="T134">
        <v>32.9</v>
      </c>
      <c r="U134" s="1">
        <v>7155265</v>
      </c>
      <c r="V134" s="1">
        <v>618770</v>
      </c>
      <c r="W134">
        <v>31.1</v>
      </c>
      <c r="X134" s="1">
        <v>7202272</v>
      </c>
      <c r="Y134" s="1">
        <v>679890</v>
      </c>
      <c r="Z134">
        <v>31.1</v>
      </c>
      <c r="AA134" s="1">
        <v>7104571</v>
      </c>
      <c r="AB134" s="1">
        <v>694319</v>
      </c>
      <c r="AC134">
        <v>31.4</v>
      </c>
    </row>
    <row r="135" spans="15:29" x14ac:dyDescent="0.35">
      <c r="O135" s="1">
        <v>2612288</v>
      </c>
      <c r="P135" s="1">
        <v>771054</v>
      </c>
      <c r="Q135">
        <v>32</v>
      </c>
      <c r="R135" s="1">
        <v>3168403</v>
      </c>
      <c r="S135" s="1">
        <v>1157633</v>
      </c>
      <c r="T135">
        <v>33.1</v>
      </c>
      <c r="U135" s="1">
        <v>7393440</v>
      </c>
      <c r="V135" s="1">
        <v>660585</v>
      </c>
      <c r="W135">
        <v>31.1</v>
      </c>
      <c r="X135" s="1">
        <v>7455017</v>
      </c>
      <c r="Y135" s="1">
        <v>726623</v>
      </c>
      <c r="Z135">
        <v>31</v>
      </c>
      <c r="AA135" s="1">
        <v>7378717</v>
      </c>
      <c r="AB135" s="1">
        <v>738256</v>
      </c>
      <c r="AC135">
        <v>31.3</v>
      </c>
    </row>
    <row r="136" spans="15:29" x14ac:dyDescent="0.35">
      <c r="O136" s="1">
        <v>2935755</v>
      </c>
      <c r="P136" s="1">
        <v>907009</v>
      </c>
      <c r="Q136">
        <v>32.5</v>
      </c>
      <c r="R136" s="1">
        <v>3598453</v>
      </c>
      <c r="S136" s="1">
        <v>1379281</v>
      </c>
      <c r="T136">
        <v>33.200000000000003</v>
      </c>
      <c r="U136" s="1">
        <v>8242661</v>
      </c>
      <c r="V136" s="1">
        <v>759249</v>
      </c>
      <c r="W136">
        <v>31</v>
      </c>
      <c r="X136" s="1">
        <v>8302770</v>
      </c>
      <c r="Y136" s="1">
        <v>839001</v>
      </c>
      <c r="Z136">
        <v>31</v>
      </c>
      <c r="AA136" s="1">
        <v>8115916</v>
      </c>
      <c r="AB136" s="1">
        <v>861439</v>
      </c>
      <c r="AC136">
        <v>31.4</v>
      </c>
    </row>
    <row r="137" spans="15:29" x14ac:dyDescent="0.35">
      <c r="O137" s="1">
        <v>3175890</v>
      </c>
      <c r="P137" s="1">
        <v>1047970</v>
      </c>
      <c r="Q137">
        <v>32.700000000000003</v>
      </c>
      <c r="R137" s="1">
        <v>3928470</v>
      </c>
      <c r="S137" s="1">
        <v>1599491</v>
      </c>
      <c r="T137">
        <v>33.4</v>
      </c>
      <c r="U137" s="1">
        <v>9123583</v>
      </c>
      <c r="V137" s="1">
        <v>865159</v>
      </c>
      <c r="W137">
        <v>31.1</v>
      </c>
      <c r="X137" s="1">
        <v>9176993</v>
      </c>
      <c r="Y137" s="1">
        <v>957169</v>
      </c>
      <c r="Z137">
        <v>31</v>
      </c>
      <c r="AA137" s="1">
        <v>8803084</v>
      </c>
      <c r="AB137" s="1">
        <v>976191</v>
      </c>
      <c r="AC137">
        <v>31.4</v>
      </c>
    </row>
    <row r="138" spans="15:29" x14ac:dyDescent="0.35">
      <c r="O138" s="1">
        <v>2800416</v>
      </c>
      <c r="P138" s="1">
        <v>1033909</v>
      </c>
      <c r="Q138">
        <v>32.299999999999997</v>
      </c>
      <c r="R138" s="1">
        <v>3463816</v>
      </c>
      <c r="S138" s="1">
        <v>1581705</v>
      </c>
      <c r="T138">
        <v>33.1</v>
      </c>
      <c r="U138" s="1">
        <v>9002597</v>
      </c>
      <c r="V138" s="1">
        <v>864996</v>
      </c>
      <c r="W138">
        <v>30.8</v>
      </c>
      <c r="X138" s="1">
        <v>9053351</v>
      </c>
      <c r="Y138" s="1">
        <v>957019</v>
      </c>
      <c r="Z138">
        <v>30.8</v>
      </c>
      <c r="AA138" s="1">
        <v>8738222</v>
      </c>
      <c r="AB138" s="1">
        <v>968169</v>
      </c>
      <c r="AC138">
        <v>31.1</v>
      </c>
    </row>
    <row r="139" spans="15:29" x14ac:dyDescent="0.35">
      <c r="O139" s="1">
        <v>3107798</v>
      </c>
      <c r="P139" s="1">
        <v>1247589</v>
      </c>
      <c r="Q139">
        <v>32.4</v>
      </c>
      <c r="R139" s="1">
        <v>4063436</v>
      </c>
      <c r="S139" s="1">
        <v>1930435</v>
      </c>
      <c r="T139">
        <v>33</v>
      </c>
      <c r="U139" s="1">
        <v>9716923</v>
      </c>
      <c r="V139" s="1">
        <v>999048</v>
      </c>
      <c r="W139">
        <v>30.6</v>
      </c>
      <c r="X139" s="1">
        <v>9840945</v>
      </c>
      <c r="Y139" s="1">
        <v>1117545</v>
      </c>
      <c r="Z139">
        <v>30.5</v>
      </c>
      <c r="AA139" s="1">
        <v>9531412</v>
      </c>
      <c r="AB139" s="1">
        <v>1130639</v>
      </c>
      <c r="AC139">
        <v>30.8</v>
      </c>
    </row>
    <row r="140" spans="15:29" x14ac:dyDescent="0.35">
      <c r="O140" s="1">
        <v>3107809</v>
      </c>
      <c r="P140" s="1">
        <v>1247782</v>
      </c>
      <c r="Q140">
        <v>32.4</v>
      </c>
      <c r="R140" s="1">
        <v>4063612</v>
      </c>
      <c r="S140" s="1">
        <v>1930742</v>
      </c>
      <c r="T140">
        <v>33</v>
      </c>
      <c r="U140" s="1">
        <v>9717001</v>
      </c>
      <c r="V140" s="1">
        <v>999167</v>
      </c>
      <c r="W140">
        <v>30.6</v>
      </c>
      <c r="X140" s="1">
        <v>9841028</v>
      </c>
      <c r="Y140" s="1">
        <v>1117684</v>
      </c>
      <c r="Z140">
        <v>30.5</v>
      </c>
      <c r="AA140" s="1">
        <v>9531479</v>
      </c>
      <c r="AB140" s="1">
        <v>1130773</v>
      </c>
      <c r="AC140">
        <v>30.8</v>
      </c>
    </row>
    <row r="141" spans="15:29" x14ac:dyDescent="0.35">
      <c r="O141" s="1">
        <v>3564305</v>
      </c>
      <c r="P141" s="1">
        <v>1527999</v>
      </c>
      <c r="Q141">
        <v>32.200000000000003</v>
      </c>
      <c r="R141" s="1">
        <v>4534850</v>
      </c>
      <c r="S141" s="1">
        <v>2340847</v>
      </c>
      <c r="T141">
        <v>33.299999999999997</v>
      </c>
      <c r="U141" s="1">
        <v>11106521</v>
      </c>
      <c r="V141" s="1">
        <v>1193873</v>
      </c>
      <c r="W141">
        <v>30.6</v>
      </c>
      <c r="X141" s="1">
        <v>11247173</v>
      </c>
      <c r="Y141" s="1">
        <v>1338423</v>
      </c>
      <c r="Z141">
        <v>30.5</v>
      </c>
      <c r="AA141" s="1">
        <v>11061704</v>
      </c>
      <c r="AB141" s="1">
        <v>1356680</v>
      </c>
      <c r="AC141">
        <v>30.9</v>
      </c>
    </row>
    <row r="142" spans="15:29" x14ac:dyDescent="0.35">
      <c r="O142" s="1">
        <v>4033068</v>
      </c>
      <c r="P142" s="1">
        <v>1847463</v>
      </c>
      <c r="Q142">
        <v>32.799999999999997</v>
      </c>
      <c r="R142" s="1">
        <v>5069910</v>
      </c>
      <c r="S142" s="1">
        <v>2841685</v>
      </c>
      <c r="T142">
        <v>33.5</v>
      </c>
      <c r="U142" s="1">
        <v>12588985</v>
      </c>
      <c r="V142" s="1">
        <v>1437354</v>
      </c>
      <c r="W142">
        <v>30.5</v>
      </c>
      <c r="X142" s="1">
        <v>12690579</v>
      </c>
      <c r="Y142" s="1">
        <v>1607482</v>
      </c>
      <c r="Z142">
        <v>30.5</v>
      </c>
      <c r="AA142" s="1">
        <v>12458949</v>
      </c>
      <c r="AB142" s="1">
        <v>1615682</v>
      </c>
      <c r="AC142">
        <v>30.8</v>
      </c>
    </row>
    <row r="143" spans="15:29" x14ac:dyDescent="0.35">
      <c r="O143" s="1">
        <v>4781428</v>
      </c>
      <c r="P143" s="1">
        <v>2451440</v>
      </c>
      <c r="Q143">
        <v>33</v>
      </c>
      <c r="R143" s="1">
        <v>6441046</v>
      </c>
      <c r="S143" s="1">
        <v>3828830</v>
      </c>
      <c r="T143">
        <v>33.9</v>
      </c>
      <c r="U143" s="1">
        <v>15265417</v>
      </c>
      <c r="V143" s="1">
        <v>1865237</v>
      </c>
      <c r="W143">
        <v>30.7</v>
      </c>
      <c r="X143" s="1">
        <v>15450775</v>
      </c>
      <c r="Y143" s="1">
        <v>2099690</v>
      </c>
      <c r="Z143">
        <v>30.6</v>
      </c>
      <c r="AA143" s="1">
        <v>15497953</v>
      </c>
      <c r="AB143" s="1">
        <v>2138267</v>
      </c>
      <c r="AC143">
        <v>30.9</v>
      </c>
    </row>
    <row r="144" spans="15:29" x14ac:dyDescent="0.35">
      <c r="O144" s="1">
        <v>5677851</v>
      </c>
      <c r="P144" s="1">
        <v>3014277</v>
      </c>
      <c r="Q144">
        <v>33.200000000000003</v>
      </c>
      <c r="R144" s="1">
        <v>7528215</v>
      </c>
      <c r="S144" s="1">
        <v>4682107</v>
      </c>
      <c r="T144">
        <v>33.799999999999997</v>
      </c>
      <c r="U144" s="1">
        <v>17895634</v>
      </c>
      <c r="V144" s="1">
        <v>2265936</v>
      </c>
      <c r="W144">
        <v>30.6</v>
      </c>
      <c r="X144" s="1">
        <v>18103968</v>
      </c>
      <c r="Y144" s="1">
        <v>2551903</v>
      </c>
      <c r="Z144">
        <v>30.5</v>
      </c>
      <c r="AA144" s="1">
        <v>18343056</v>
      </c>
      <c r="AB144" s="1">
        <v>2606954</v>
      </c>
      <c r="AC144">
        <v>30.9</v>
      </c>
    </row>
    <row r="145" spans="15:29" x14ac:dyDescent="0.35">
      <c r="O145" s="1">
        <v>6715644</v>
      </c>
      <c r="P145" s="1">
        <v>3622720</v>
      </c>
      <c r="Q145">
        <v>33.6</v>
      </c>
      <c r="R145" s="1">
        <v>8879910</v>
      </c>
      <c r="S145" s="1">
        <v>5606642</v>
      </c>
      <c r="T145">
        <v>34.200000000000003</v>
      </c>
      <c r="U145" s="1">
        <v>20498253</v>
      </c>
      <c r="V145" s="1">
        <v>2692346</v>
      </c>
      <c r="W145">
        <v>30.6</v>
      </c>
      <c r="X145" s="1">
        <v>20741257</v>
      </c>
      <c r="Y145" s="1">
        <v>3035257</v>
      </c>
      <c r="Z145">
        <v>30.5</v>
      </c>
      <c r="AA145" s="1">
        <v>21017404</v>
      </c>
      <c r="AB145" s="1">
        <v>3097600</v>
      </c>
      <c r="AC145">
        <v>30.9</v>
      </c>
    </row>
    <row r="146" spans="15:29" x14ac:dyDescent="0.35">
      <c r="O146" s="1">
        <v>9196024</v>
      </c>
      <c r="P146" s="1">
        <v>5183916</v>
      </c>
      <c r="Q146">
        <v>33.4</v>
      </c>
      <c r="R146" s="1">
        <v>11794994</v>
      </c>
      <c r="S146" s="1">
        <v>8016388</v>
      </c>
      <c r="T146">
        <v>34.1</v>
      </c>
      <c r="U146" s="1">
        <v>28179798</v>
      </c>
      <c r="V146" s="1">
        <v>3812443</v>
      </c>
      <c r="W146">
        <v>30.5</v>
      </c>
      <c r="X146" s="1">
        <v>28516222</v>
      </c>
      <c r="Y146" s="1">
        <v>4304239</v>
      </c>
      <c r="Z146">
        <v>30.5</v>
      </c>
      <c r="AA146" s="1">
        <v>28825364</v>
      </c>
      <c r="AB146" s="1">
        <v>4400025</v>
      </c>
      <c r="AC146">
        <v>30.8</v>
      </c>
    </row>
    <row r="147" spans="15:29" x14ac:dyDescent="0.35">
      <c r="O147" s="1">
        <v>10166335</v>
      </c>
      <c r="P147" s="1">
        <v>6187310</v>
      </c>
      <c r="Q147">
        <v>33.700000000000003</v>
      </c>
      <c r="R147" s="1">
        <v>13706907</v>
      </c>
      <c r="S147" s="1">
        <v>9574885</v>
      </c>
      <c r="T147">
        <v>34.200000000000003</v>
      </c>
      <c r="U147" s="1">
        <v>32217723</v>
      </c>
      <c r="V147" s="1">
        <v>4527564</v>
      </c>
      <c r="W147">
        <v>30.5</v>
      </c>
      <c r="X147" s="1">
        <v>32655726</v>
      </c>
      <c r="Y147" s="1">
        <v>5122709</v>
      </c>
      <c r="Z147">
        <v>30.5</v>
      </c>
      <c r="AA147" s="1">
        <v>33545920</v>
      </c>
      <c r="AB147" s="1">
        <v>5276428</v>
      </c>
      <c r="AC147">
        <v>30.8</v>
      </c>
    </row>
    <row r="148" spans="15:29" x14ac:dyDescent="0.35">
      <c r="O148" s="1">
        <v>11885266</v>
      </c>
      <c r="P148" s="1">
        <v>7383573</v>
      </c>
      <c r="Q148">
        <v>33.6</v>
      </c>
      <c r="R148" s="1">
        <v>15645119</v>
      </c>
      <c r="S148" s="1">
        <v>11513826</v>
      </c>
      <c r="T148">
        <v>34.200000000000003</v>
      </c>
      <c r="U148" s="1">
        <v>38149408</v>
      </c>
      <c r="V148" s="1">
        <v>5404573</v>
      </c>
      <c r="W148">
        <v>30.4</v>
      </c>
      <c r="X148" s="1">
        <v>38679017</v>
      </c>
      <c r="Y148" s="1">
        <v>6120679</v>
      </c>
      <c r="Z148">
        <v>30.3</v>
      </c>
      <c r="AA148" s="1">
        <v>40286756</v>
      </c>
      <c r="AB148" s="1">
        <v>6369559</v>
      </c>
      <c r="AC148">
        <v>30.6</v>
      </c>
    </row>
    <row r="149" spans="15:29" x14ac:dyDescent="0.35">
      <c r="O149" s="1">
        <v>13437931</v>
      </c>
      <c r="P149" s="1">
        <v>8191907</v>
      </c>
      <c r="Q149">
        <v>33.4</v>
      </c>
      <c r="R149" s="1">
        <v>17255994</v>
      </c>
      <c r="S149" s="1">
        <v>13118945</v>
      </c>
      <c r="T149">
        <v>34.200000000000003</v>
      </c>
      <c r="U149" s="1">
        <v>42297994</v>
      </c>
      <c r="V149" s="1">
        <v>6024623</v>
      </c>
      <c r="W149">
        <v>30.4</v>
      </c>
      <c r="X149" s="1">
        <v>42854019</v>
      </c>
      <c r="Y149" s="1">
        <v>6817651</v>
      </c>
      <c r="Z149">
        <v>30.3</v>
      </c>
      <c r="AA149" s="1">
        <v>42759688</v>
      </c>
      <c r="AB149" s="1">
        <v>6991350</v>
      </c>
      <c r="AC149">
        <v>30.8</v>
      </c>
    </row>
    <row r="150" spans="15:29" x14ac:dyDescent="0.35">
      <c r="O150" s="1">
        <v>15237754</v>
      </c>
      <c r="P150" s="1">
        <v>9813644</v>
      </c>
      <c r="Q150">
        <v>33.6</v>
      </c>
      <c r="R150" s="1">
        <v>20830352</v>
      </c>
      <c r="S150" s="1">
        <v>15439578</v>
      </c>
      <c r="T150">
        <v>34.1</v>
      </c>
      <c r="U150" s="1">
        <v>49140957</v>
      </c>
      <c r="V150" s="1">
        <v>7221853</v>
      </c>
      <c r="W150">
        <v>30.5</v>
      </c>
      <c r="X150" s="1">
        <v>49853529</v>
      </c>
      <c r="Y150" s="1">
        <v>8180084</v>
      </c>
      <c r="Z150">
        <v>30.4</v>
      </c>
      <c r="AA150" s="1">
        <v>50166974</v>
      </c>
      <c r="AB150" s="1">
        <v>8363008</v>
      </c>
      <c r="AC150">
        <v>30.9</v>
      </c>
    </row>
    <row r="151" spans="15:29" x14ac:dyDescent="0.35">
      <c r="O151" s="1">
        <v>18220942</v>
      </c>
      <c r="P151" s="1">
        <v>11786793</v>
      </c>
      <c r="Q151">
        <v>33.5</v>
      </c>
      <c r="R151" s="1">
        <v>24529564</v>
      </c>
      <c r="S151" s="1">
        <v>18450394</v>
      </c>
      <c r="T151">
        <v>34.1</v>
      </c>
      <c r="U151" s="1">
        <v>57904101</v>
      </c>
      <c r="V151" s="1">
        <v>8640909</v>
      </c>
      <c r="W151">
        <v>30.5</v>
      </c>
      <c r="X151" s="1">
        <v>58677342</v>
      </c>
      <c r="Y151" s="1">
        <v>9783601</v>
      </c>
      <c r="Z151">
        <v>30.4</v>
      </c>
      <c r="AA151" s="1">
        <v>60457124</v>
      </c>
      <c r="AB151" s="1">
        <v>10118417</v>
      </c>
      <c r="AC151">
        <v>30.8</v>
      </c>
    </row>
    <row r="152" spans="15:29" x14ac:dyDescent="0.35">
      <c r="O152" s="1">
        <v>21022314</v>
      </c>
      <c r="P152" s="1">
        <v>14443723</v>
      </c>
      <c r="Q152">
        <v>33.4</v>
      </c>
      <c r="R152" s="1">
        <v>29133864</v>
      </c>
      <c r="S152" s="1">
        <v>22196176</v>
      </c>
      <c r="T152">
        <v>34.200000000000003</v>
      </c>
      <c r="U152" s="1">
        <v>68027840</v>
      </c>
      <c r="V152" s="1">
        <v>10295408</v>
      </c>
      <c r="W152">
        <v>30.5</v>
      </c>
      <c r="X152" s="1">
        <v>68935550</v>
      </c>
      <c r="Y152" s="1">
        <v>11661124</v>
      </c>
      <c r="Z152">
        <v>30.4</v>
      </c>
      <c r="AA152" s="1">
        <v>71569323</v>
      </c>
      <c r="AB152" s="1">
        <v>12140414</v>
      </c>
      <c r="AC152">
        <v>30.7</v>
      </c>
    </row>
    <row r="153" spans="15:29" x14ac:dyDescent="0.35">
      <c r="O153" s="1">
        <v>24892803</v>
      </c>
      <c r="P153" s="1">
        <v>17144204</v>
      </c>
      <c r="Q153">
        <v>33.6</v>
      </c>
      <c r="R153" s="1">
        <v>34068253</v>
      </c>
      <c r="S153" s="1">
        <v>26522120</v>
      </c>
      <c r="T153">
        <v>34.1</v>
      </c>
      <c r="U153" s="1">
        <v>80252740</v>
      </c>
      <c r="V153" s="1">
        <v>12298818</v>
      </c>
      <c r="W153">
        <v>30.5</v>
      </c>
      <c r="X153" s="1">
        <v>81507529</v>
      </c>
      <c r="Y153" s="1">
        <v>13944806</v>
      </c>
      <c r="Z153">
        <v>30.4</v>
      </c>
      <c r="AA153" s="1">
        <v>84174155</v>
      </c>
      <c r="AB153" s="1">
        <v>14515719</v>
      </c>
      <c r="AC153">
        <v>30.7</v>
      </c>
    </row>
    <row r="154" spans="15:29" x14ac:dyDescent="0.35">
      <c r="O154" s="1">
        <v>26164416</v>
      </c>
      <c r="P154" s="1">
        <v>17717685</v>
      </c>
      <c r="Q154">
        <v>33.6</v>
      </c>
      <c r="R154" s="1">
        <v>35500824</v>
      </c>
      <c r="S154" s="1">
        <v>27804669</v>
      </c>
      <c r="T154">
        <v>34</v>
      </c>
      <c r="U154" s="1">
        <v>83167964</v>
      </c>
      <c r="V154" s="1">
        <v>12767638</v>
      </c>
      <c r="W154">
        <v>30.4</v>
      </c>
      <c r="X154" s="1">
        <v>84421770</v>
      </c>
      <c r="Y154" s="1">
        <v>14473107</v>
      </c>
      <c r="Z154">
        <v>30.3</v>
      </c>
      <c r="AA154" s="1">
        <v>87778169</v>
      </c>
      <c r="AB154" s="1">
        <v>15099906</v>
      </c>
      <c r="AC154">
        <v>30.7</v>
      </c>
    </row>
    <row r="155" spans="15:29" s="3" customFormat="1" x14ac:dyDescent="0.35">
      <c r="O155" s="3" t="s">
        <v>18</v>
      </c>
    </row>
    <row r="156" spans="15:29" x14ac:dyDescent="0.35">
      <c r="O156" s="1">
        <v>197116</v>
      </c>
      <c r="P156" s="1">
        <v>7360</v>
      </c>
      <c r="Q156">
        <v>18.8</v>
      </c>
      <c r="R156" s="1">
        <v>198068</v>
      </c>
      <c r="S156" s="1">
        <v>9137</v>
      </c>
      <c r="T156">
        <v>18.8</v>
      </c>
      <c r="U156" s="1">
        <v>1095210</v>
      </c>
      <c r="V156" s="1">
        <v>47186</v>
      </c>
      <c r="W156">
        <v>27</v>
      </c>
      <c r="X156" s="1">
        <v>1095310</v>
      </c>
      <c r="Y156" s="1">
        <v>47337</v>
      </c>
      <c r="Z156">
        <v>27</v>
      </c>
      <c r="AA156" s="1">
        <v>774274</v>
      </c>
      <c r="AB156" s="1">
        <v>28693</v>
      </c>
      <c r="AC156">
        <v>19.3</v>
      </c>
    </row>
    <row r="157" spans="15:29" x14ac:dyDescent="0.35">
      <c r="O157" s="1">
        <v>200465</v>
      </c>
      <c r="P157" s="1">
        <v>8177</v>
      </c>
      <c r="Q157">
        <v>18.899999999999999</v>
      </c>
      <c r="R157" s="1">
        <v>203796</v>
      </c>
      <c r="S157" s="1">
        <v>10029</v>
      </c>
      <c r="T157">
        <v>18.899999999999999</v>
      </c>
      <c r="U157" s="1">
        <v>1072874</v>
      </c>
      <c r="V157" s="1">
        <v>48016</v>
      </c>
      <c r="W157">
        <v>27.1</v>
      </c>
      <c r="X157" s="1">
        <v>1073000</v>
      </c>
      <c r="Y157" s="1">
        <v>48202</v>
      </c>
      <c r="Z157">
        <v>27.1</v>
      </c>
      <c r="AA157" s="1">
        <v>756815</v>
      </c>
      <c r="AB157" s="1">
        <v>29180</v>
      </c>
      <c r="AC157">
        <v>19.3</v>
      </c>
    </row>
    <row r="158" spans="15:29" x14ac:dyDescent="0.35">
      <c r="O158" s="1">
        <v>201565</v>
      </c>
      <c r="P158" s="1">
        <v>9356</v>
      </c>
      <c r="Q158">
        <v>18.899999999999999</v>
      </c>
      <c r="R158" s="1">
        <v>214220</v>
      </c>
      <c r="S158" s="1">
        <v>11026</v>
      </c>
      <c r="T158">
        <v>19</v>
      </c>
      <c r="U158" s="1">
        <v>1088648</v>
      </c>
      <c r="V158" s="1">
        <v>48208</v>
      </c>
      <c r="W158">
        <v>27.2</v>
      </c>
      <c r="X158" s="1">
        <v>1089818</v>
      </c>
      <c r="Y158" s="1">
        <v>48455</v>
      </c>
      <c r="Z158">
        <v>27.2</v>
      </c>
      <c r="AA158" s="1">
        <v>769045</v>
      </c>
      <c r="AB158" s="1">
        <v>29762</v>
      </c>
      <c r="AC158">
        <v>19.3</v>
      </c>
    </row>
    <row r="159" spans="15:29" x14ac:dyDescent="0.35">
      <c r="O159" s="1">
        <v>221293</v>
      </c>
      <c r="P159" s="1">
        <v>9918</v>
      </c>
      <c r="Q159">
        <v>19.100000000000001</v>
      </c>
      <c r="R159" s="1">
        <v>222431</v>
      </c>
      <c r="S159" s="1">
        <v>12644</v>
      </c>
      <c r="T159">
        <v>19.100000000000001</v>
      </c>
      <c r="U159" s="1">
        <v>1158974</v>
      </c>
      <c r="V159" s="1">
        <v>49832</v>
      </c>
      <c r="W159">
        <v>27.5</v>
      </c>
      <c r="X159" s="1">
        <v>1163226</v>
      </c>
      <c r="Y159" s="1">
        <v>50267</v>
      </c>
      <c r="Z159">
        <v>27.5</v>
      </c>
      <c r="AA159" s="1">
        <v>807029</v>
      </c>
      <c r="AB159" s="1">
        <v>31290</v>
      </c>
      <c r="AC159">
        <v>19.5</v>
      </c>
    </row>
    <row r="160" spans="15:29" x14ac:dyDescent="0.35">
      <c r="O160" s="1">
        <v>221300</v>
      </c>
      <c r="P160" s="1">
        <v>11492</v>
      </c>
      <c r="Q160">
        <v>19.100000000000001</v>
      </c>
      <c r="R160" s="1">
        <v>230990</v>
      </c>
      <c r="S160" s="1">
        <v>14540</v>
      </c>
      <c r="T160">
        <v>19.2</v>
      </c>
      <c r="U160" s="1">
        <v>1214285</v>
      </c>
      <c r="V160" s="1">
        <v>51414</v>
      </c>
      <c r="W160">
        <v>27.6</v>
      </c>
      <c r="X160" s="1">
        <v>1216611</v>
      </c>
      <c r="Y160" s="1">
        <v>51955</v>
      </c>
      <c r="Z160">
        <v>27.6</v>
      </c>
      <c r="AA160" s="1">
        <v>856479</v>
      </c>
      <c r="AB160" s="1">
        <v>32805</v>
      </c>
      <c r="AC160">
        <v>19.600000000000001</v>
      </c>
    </row>
    <row r="161" spans="15:29" x14ac:dyDescent="0.35">
      <c r="O161" s="1">
        <v>230531</v>
      </c>
      <c r="P161" s="1">
        <v>12969</v>
      </c>
      <c r="Q161">
        <v>19.100000000000001</v>
      </c>
      <c r="R161" s="1">
        <v>237057</v>
      </c>
      <c r="S161" s="1">
        <v>16901</v>
      </c>
      <c r="T161">
        <v>19.2</v>
      </c>
      <c r="U161" s="1">
        <v>1259378</v>
      </c>
      <c r="V161" s="1">
        <v>52495</v>
      </c>
      <c r="W161">
        <v>27.7</v>
      </c>
      <c r="X161" s="1">
        <v>1259720</v>
      </c>
      <c r="Y161" s="1">
        <v>53057</v>
      </c>
      <c r="Z161">
        <v>27.7</v>
      </c>
      <c r="AA161" s="1">
        <v>865385</v>
      </c>
      <c r="AB161" s="1">
        <v>33658</v>
      </c>
      <c r="AC161">
        <v>19.600000000000001</v>
      </c>
    </row>
    <row r="162" spans="15:29" x14ac:dyDescent="0.35">
      <c r="O162" s="1">
        <v>238545</v>
      </c>
      <c r="P162" s="1">
        <v>14464</v>
      </c>
      <c r="Q162">
        <v>19.2</v>
      </c>
      <c r="R162" s="1">
        <v>250729</v>
      </c>
      <c r="S162" s="1">
        <v>18325</v>
      </c>
      <c r="T162">
        <v>19.3</v>
      </c>
      <c r="U162" s="1">
        <v>1298307</v>
      </c>
      <c r="V162" s="1">
        <v>53794</v>
      </c>
      <c r="W162">
        <v>27.8</v>
      </c>
      <c r="X162" s="1">
        <v>1300777</v>
      </c>
      <c r="Y162" s="1">
        <v>54591</v>
      </c>
      <c r="Z162">
        <v>27.8</v>
      </c>
      <c r="AA162" s="1">
        <v>1057882</v>
      </c>
      <c r="AB162" s="1">
        <v>36899</v>
      </c>
      <c r="AC162">
        <v>26.6</v>
      </c>
    </row>
    <row r="163" spans="15:29" x14ac:dyDescent="0.35">
      <c r="O163" s="1">
        <v>241821</v>
      </c>
      <c r="P163" s="1">
        <v>16857</v>
      </c>
      <c r="Q163">
        <v>19.2</v>
      </c>
      <c r="R163" s="1">
        <v>255950</v>
      </c>
      <c r="S163" s="1">
        <v>21717</v>
      </c>
      <c r="T163">
        <v>19.3</v>
      </c>
      <c r="U163" s="1">
        <v>1409288</v>
      </c>
      <c r="V163" s="1">
        <v>56746</v>
      </c>
      <c r="W163">
        <v>27.9</v>
      </c>
      <c r="X163" s="1">
        <v>1411857</v>
      </c>
      <c r="Y163" s="1">
        <v>57654</v>
      </c>
      <c r="Z163">
        <v>28</v>
      </c>
      <c r="AA163" s="1">
        <v>1072454</v>
      </c>
      <c r="AB163" s="1">
        <v>38519</v>
      </c>
      <c r="AC163">
        <v>26.4</v>
      </c>
    </row>
    <row r="164" spans="15:29" x14ac:dyDescent="0.35">
      <c r="O164" s="1">
        <v>264896</v>
      </c>
      <c r="P164" s="1">
        <v>19048</v>
      </c>
      <c r="Q164">
        <v>19.399999999999999</v>
      </c>
      <c r="R164" s="1">
        <v>281731</v>
      </c>
      <c r="S164" s="1">
        <v>26327</v>
      </c>
      <c r="T164">
        <v>19.5</v>
      </c>
      <c r="U164" s="1">
        <v>1493310</v>
      </c>
      <c r="V164" s="1">
        <v>58044</v>
      </c>
      <c r="W164">
        <v>27.7</v>
      </c>
      <c r="X164" s="1">
        <v>1495689</v>
      </c>
      <c r="Y164" s="1">
        <v>59385</v>
      </c>
      <c r="Z164">
        <v>27.7</v>
      </c>
      <c r="AA164" s="1">
        <v>1129544</v>
      </c>
      <c r="AB164" s="1">
        <v>41006</v>
      </c>
      <c r="AC164">
        <v>26.5</v>
      </c>
    </row>
    <row r="165" spans="15:29" x14ac:dyDescent="0.35">
      <c r="O165" s="1">
        <v>274090</v>
      </c>
      <c r="P165" s="1">
        <v>22862</v>
      </c>
      <c r="Q165">
        <v>19.399999999999999</v>
      </c>
      <c r="R165" s="1">
        <v>294233</v>
      </c>
      <c r="S165" s="1">
        <v>32444</v>
      </c>
      <c r="T165">
        <v>19.600000000000001</v>
      </c>
      <c r="U165" s="1">
        <v>1601730</v>
      </c>
      <c r="V165" s="1">
        <v>62781</v>
      </c>
      <c r="W165">
        <v>28.1</v>
      </c>
      <c r="X165" s="1">
        <v>1603649</v>
      </c>
      <c r="Y165" s="1">
        <v>64347</v>
      </c>
      <c r="Z165">
        <v>28.1</v>
      </c>
      <c r="AA165" s="1">
        <v>1233807</v>
      </c>
      <c r="AB165" s="1">
        <v>46848</v>
      </c>
      <c r="AC165">
        <v>27</v>
      </c>
    </row>
    <row r="166" spans="15:29" x14ac:dyDescent="0.35">
      <c r="O166" s="1">
        <v>281724</v>
      </c>
      <c r="P166" s="1">
        <v>25765</v>
      </c>
      <c r="Q166">
        <v>19.5</v>
      </c>
      <c r="R166" s="1">
        <v>324861</v>
      </c>
      <c r="S166" s="1">
        <v>37455</v>
      </c>
      <c r="T166">
        <v>20</v>
      </c>
      <c r="U166" s="1">
        <v>1699595</v>
      </c>
      <c r="V166" s="1">
        <v>66793</v>
      </c>
      <c r="W166">
        <v>28.4</v>
      </c>
      <c r="X166" s="1">
        <v>1704030</v>
      </c>
      <c r="Y166" s="1">
        <v>68774</v>
      </c>
      <c r="Z166">
        <v>28.5</v>
      </c>
      <c r="AA166" s="1">
        <v>1305800</v>
      </c>
      <c r="AB166" s="1">
        <v>48728</v>
      </c>
      <c r="AC166">
        <v>26.8</v>
      </c>
    </row>
    <row r="167" spans="15:29" x14ac:dyDescent="0.35">
      <c r="O167" s="1">
        <v>322203</v>
      </c>
      <c r="P167" s="1">
        <v>31671</v>
      </c>
      <c r="Q167">
        <v>19.600000000000001</v>
      </c>
      <c r="R167" s="1">
        <v>374739</v>
      </c>
      <c r="S167" s="1">
        <v>46682</v>
      </c>
      <c r="T167">
        <v>20.100000000000001</v>
      </c>
      <c r="U167" s="1">
        <v>1835964</v>
      </c>
      <c r="V167" s="1">
        <v>70815</v>
      </c>
      <c r="W167">
        <v>28.3</v>
      </c>
      <c r="X167" s="1">
        <v>1839520</v>
      </c>
      <c r="Y167" s="1">
        <v>73266</v>
      </c>
      <c r="Z167">
        <v>28.3</v>
      </c>
      <c r="AA167" s="1">
        <v>1452122</v>
      </c>
      <c r="AB167" s="1">
        <v>56077</v>
      </c>
      <c r="AC167">
        <v>27.4</v>
      </c>
    </row>
    <row r="168" spans="15:29" x14ac:dyDescent="0.35">
      <c r="O168" s="1">
        <v>357730</v>
      </c>
      <c r="P168" s="1">
        <v>39378</v>
      </c>
      <c r="Q168">
        <v>20</v>
      </c>
      <c r="R168" s="1">
        <v>401623</v>
      </c>
      <c r="S168" s="1">
        <v>58834</v>
      </c>
      <c r="T168">
        <v>20.2</v>
      </c>
      <c r="U168" s="1">
        <v>2039097</v>
      </c>
      <c r="V168" s="1">
        <v>77519</v>
      </c>
      <c r="W168">
        <v>28.4</v>
      </c>
      <c r="X168" s="1">
        <v>2053069</v>
      </c>
      <c r="Y168" s="1">
        <v>79803</v>
      </c>
      <c r="Z168">
        <v>28.2</v>
      </c>
      <c r="AA168" s="1">
        <v>1603076</v>
      </c>
      <c r="AB168" s="1">
        <v>63092</v>
      </c>
      <c r="AC168">
        <v>27.5</v>
      </c>
    </row>
    <row r="169" spans="15:29" x14ac:dyDescent="0.35">
      <c r="O169" s="1">
        <v>381657</v>
      </c>
      <c r="P169" s="1">
        <v>49338</v>
      </c>
      <c r="Q169">
        <v>20.2</v>
      </c>
      <c r="R169" s="1">
        <v>433262</v>
      </c>
      <c r="S169" s="1">
        <v>74564</v>
      </c>
      <c r="T169">
        <v>20.399999999999999</v>
      </c>
      <c r="U169" s="1">
        <v>2217717</v>
      </c>
      <c r="V169" s="1">
        <v>86530</v>
      </c>
      <c r="W169">
        <v>28.6</v>
      </c>
      <c r="X169" s="1">
        <v>2226071</v>
      </c>
      <c r="Y169" s="1">
        <v>90889</v>
      </c>
      <c r="Z169">
        <v>28.7</v>
      </c>
      <c r="AA169" s="1">
        <v>1758415</v>
      </c>
      <c r="AB169" s="1">
        <v>74102</v>
      </c>
      <c r="AC169">
        <v>27.8</v>
      </c>
    </row>
    <row r="170" spans="15:29" x14ac:dyDescent="0.35">
      <c r="O170" s="1">
        <v>421505</v>
      </c>
      <c r="P170" s="1">
        <v>56580</v>
      </c>
      <c r="Q170">
        <v>20.2</v>
      </c>
      <c r="R170" s="1">
        <v>478105</v>
      </c>
      <c r="S170" s="1">
        <v>86158</v>
      </c>
      <c r="T170">
        <v>20.5</v>
      </c>
      <c r="U170" s="1">
        <v>2426059</v>
      </c>
      <c r="V170" s="1">
        <v>93628</v>
      </c>
      <c r="W170">
        <v>28.7</v>
      </c>
      <c r="X170" s="1">
        <v>2437092</v>
      </c>
      <c r="Y170" s="1">
        <v>98842</v>
      </c>
      <c r="Z170">
        <v>28.7</v>
      </c>
      <c r="AA170" s="1">
        <v>1968389</v>
      </c>
      <c r="AB170" s="1">
        <v>81157</v>
      </c>
      <c r="AC170">
        <v>27.6</v>
      </c>
    </row>
    <row r="171" spans="15:29" x14ac:dyDescent="0.35">
      <c r="O171" s="1">
        <v>458518</v>
      </c>
      <c r="P171" s="1">
        <v>72364</v>
      </c>
      <c r="Q171">
        <v>20.399999999999999</v>
      </c>
      <c r="R171" s="1">
        <v>547437</v>
      </c>
      <c r="S171" s="1">
        <v>111499</v>
      </c>
      <c r="T171">
        <v>20.7</v>
      </c>
      <c r="U171" s="1">
        <v>2745920</v>
      </c>
      <c r="V171" s="1">
        <v>106097</v>
      </c>
      <c r="W171">
        <v>28.6</v>
      </c>
      <c r="X171" s="1">
        <v>2759030</v>
      </c>
      <c r="Y171" s="1">
        <v>112987</v>
      </c>
      <c r="Z171">
        <v>28.6</v>
      </c>
      <c r="AA171" s="1">
        <v>2205953</v>
      </c>
      <c r="AB171" s="1">
        <v>98845</v>
      </c>
      <c r="AC171">
        <v>28.1</v>
      </c>
    </row>
    <row r="172" spans="15:29" x14ac:dyDescent="0.35">
      <c r="O172" s="1">
        <v>471119</v>
      </c>
      <c r="P172" s="1">
        <v>76603</v>
      </c>
      <c r="Q172">
        <v>20.5</v>
      </c>
      <c r="R172" s="1">
        <v>552695</v>
      </c>
      <c r="S172" s="1">
        <v>117433</v>
      </c>
      <c r="T172">
        <v>20.7</v>
      </c>
      <c r="U172" s="1">
        <v>2783070</v>
      </c>
      <c r="V172" s="1">
        <v>109612</v>
      </c>
      <c r="W172">
        <v>28.6</v>
      </c>
      <c r="X172" s="1">
        <v>2795589</v>
      </c>
      <c r="Y172" s="1">
        <v>116781</v>
      </c>
      <c r="Z172">
        <v>28.7</v>
      </c>
      <c r="AA172" s="1">
        <v>2241666</v>
      </c>
      <c r="AB172" s="1">
        <v>100431</v>
      </c>
      <c r="AC172">
        <v>27.7</v>
      </c>
    </row>
    <row r="173" spans="15:29" x14ac:dyDescent="0.35">
      <c r="O173" s="1">
        <v>1514327</v>
      </c>
      <c r="P173" s="1">
        <v>126079</v>
      </c>
      <c r="Q173">
        <v>33.1</v>
      </c>
      <c r="R173" s="1">
        <v>1764062</v>
      </c>
      <c r="S173" s="1">
        <v>176321</v>
      </c>
      <c r="T173">
        <v>33.700000000000003</v>
      </c>
      <c r="U173" s="1">
        <v>3966031</v>
      </c>
      <c r="V173" s="1">
        <v>163953</v>
      </c>
      <c r="W173">
        <v>33.299999999999997</v>
      </c>
      <c r="X173" s="1">
        <v>4015566</v>
      </c>
      <c r="Y173" s="1">
        <v>172109</v>
      </c>
      <c r="Z173">
        <v>33.4</v>
      </c>
      <c r="AA173" s="1">
        <v>3827727</v>
      </c>
      <c r="AB173" s="1">
        <v>164379</v>
      </c>
      <c r="AC173">
        <v>33.4</v>
      </c>
    </row>
    <row r="174" spans="15:29" x14ac:dyDescent="0.35">
      <c r="O174" s="1">
        <v>1588955</v>
      </c>
      <c r="P174" s="1">
        <v>141519</v>
      </c>
      <c r="Q174">
        <v>33.1</v>
      </c>
      <c r="R174" s="1">
        <v>1770171</v>
      </c>
      <c r="S174" s="1">
        <v>196966</v>
      </c>
      <c r="T174">
        <v>33.6</v>
      </c>
      <c r="U174" s="1">
        <v>3957144</v>
      </c>
      <c r="V174" s="1">
        <v>168601</v>
      </c>
      <c r="W174">
        <v>33</v>
      </c>
      <c r="X174" s="1">
        <v>3983516</v>
      </c>
      <c r="Y174" s="1">
        <v>178304</v>
      </c>
      <c r="Z174">
        <v>33</v>
      </c>
      <c r="AA174" s="1">
        <v>3948874</v>
      </c>
      <c r="AB174" s="1">
        <v>173757</v>
      </c>
      <c r="AC174">
        <v>33.4</v>
      </c>
    </row>
    <row r="175" spans="15:29" x14ac:dyDescent="0.35">
      <c r="O175" s="1">
        <v>1710001</v>
      </c>
      <c r="P175" s="1">
        <v>160015</v>
      </c>
      <c r="Q175">
        <v>33</v>
      </c>
      <c r="R175" s="1">
        <v>1996806</v>
      </c>
      <c r="S175" s="1">
        <v>229151</v>
      </c>
      <c r="T175">
        <v>33.6</v>
      </c>
      <c r="U175" s="1">
        <v>4227787</v>
      </c>
      <c r="V175" s="1">
        <v>183704</v>
      </c>
      <c r="W175">
        <v>33</v>
      </c>
      <c r="X175" s="1">
        <v>4243623</v>
      </c>
      <c r="Y175" s="1">
        <v>194135</v>
      </c>
      <c r="Z175">
        <v>33</v>
      </c>
      <c r="AA175" s="1">
        <v>4266627</v>
      </c>
      <c r="AB175" s="1">
        <v>192030</v>
      </c>
      <c r="AC175">
        <v>33.4</v>
      </c>
    </row>
    <row r="176" spans="15:29" x14ac:dyDescent="0.35">
      <c r="O176" s="1">
        <v>1826278</v>
      </c>
      <c r="P176" s="1">
        <v>185140</v>
      </c>
      <c r="Q176">
        <v>33.299999999999997</v>
      </c>
      <c r="R176" s="1">
        <v>2129784</v>
      </c>
      <c r="S176" s="1">
        <v>266755</v>
      </c>
      <c r="T176">
        <v>33.799999999999997</v>
      </c>
      <c r="U176" s="1">
        <v>4554880</v>
      </c>
      <c r="V176" s="1">
        <v>203210</v>
      </c>
      <c r="W176">
        <v>33.1</v>
      </c>
      <c r="X176" s="1">
        <v>4567139</v>
      </c>
      <c r="Y176" s="1">
        <v>215823</v>
      </c>
      <c r="Z176">
        <v>33.1</v>
      </c>
      <c r="AA176" s="1">
        <v>4582082</v>
      </c>
      <c r="AB176" s="1">
        <v>213338</v>
      </c>
      <c r="AC176">
        <v>33.5</v>
      </c>
    </row>
    <row r="177" spans="15:29" x14ac:dyDescent="0.35">
      <c r="O177" s="1">
        <v>1966567</v>
      </c>
      <c r="P177" s="1">
        <v>214302</v>
      </c>
      <c r="Q177">
        <v>33.5</v>
      </c>
      <c r="R177" s="1">
        <v>2262336</v>
      </c>
      <c r="S177" s="1">
        <v>310422</v>
      </c>
      <c r="T177">
        <v>34</v>
      </c>
      <c r="U177" s="1">
        <v>4824832</v>
      </c>
      <c r="V177" s="1">
        <v>225144</v>
      </c>
      <c r="W177">
        <v>33.200000000000003</v>
      </c>
      <c r="X177" s="1">
        <v>4851327</v>
      </c>
      <c r="Y177" s="1">
        <v>240513</v>
      </c>
      <c r="Z177">
        <v>33.200000000000003</v>
      </c>
      <c r="AA177" s="1">
        <v>4889067</v>
      </c>
      <c r="AB177" s="1">
        <v>241774</v>
      </c>
      <c r="AC177">
        <v>33.4</v>
      </c>
    </row>
    <row r="178" spans="15:29" x14ac:dyDescent="0.35">
      <c r="O178" s="1">
        <v>2053523</v>
      </c>
      <c r="P178" s="1">
        <v>233689</v>
      </c>
      <c r="Q178">
        <v>33.5</v>
      </c>
      <c r="R178" s="1">
        <v>2379584</v>
      </c>
      <c r="S178" s="1">
        <v>340260</v>
      </c>
      <c r="T178">
        <v>34</v>
      </c>
      <c r="U178" s="1">
        <v>5224297</v>
      </c>
      <c r="V178" s="1">
        <v>239326</v>
      </c>
      <c r="W178">
        <v>33.1</v>
      </c>
      <c r="X178" s="1">
        <v>5246255</v>
      </c>
      <c r="Y178" s="1">
        <v>256084</v>
      </c>
      <c r="Z178">
        <v>33.1</v>
      </c>
      <c r="AA178" s="1">
        <v>5214331</v>
      </c>
      <c r="AB178" s="1">
        <v>259162</v>
      </c>
      <c r="AC178">
        <v>33.5</v>
      </c>
    </row>
    <row r="179" spans="15:29" x14ac:dyDescent="0.35">
      <c r="O179" s="1">
        <v>2218921</v>
      </c>
      <c r="P179" s="1">
        <v>276206</v>
      </c>
      <c r="Q179">
        <v>33.799999999999997</v>
      </c>
      <c r="R179" s="1">
        <v>2564864</v>
      </c>
      <c r="S179" s="1">
        <v>400653</v>
      </c>
      <c r="T179">
        <v>34.200000000000003</v>
      </c>
      <c r="U179" s="1">
        <v>5570139</v>
      </c>
      <c r="V179" s="1">
        <v>279039</v>
      </c>
      <c r="W179">
        <v>33.1</v>
      </c>
      <c r="X179" s="1">
        <v>5591364</v>
      </c>
      <c r="Y179" s="1">
        <v>299089</v>
      </c>
      <c r="Z179">
        <v>33.1</v>
      </c>
      <c r="AA179" s="1">
        <v>5581276</v>
      </c>
      <c r="AB179" s="1">
        <v>306316</v>
      </c>
      <c r="AC179">
        <v>33.4</v>
      </c>
    </row>
    <row r="180" spans="15:29" x14ac:dyDescent="0.35">
      <c r="O180" s="1">
        <v>2370064</v>
      </c>
      <c r="P180" s="1">
        <v>320903</v>
      </c>
      <c r="Q180">
        <v>34</v>
      </c>
      <c r="R180" s="1">
        <v>2824978</v>
      </c>
      <c r="S180" s="1">
        <v>472736</v>
      </c>
      <c r="T180">
        <v>34.4</v>
      </c>
      <c r="U180" s="1">
        <v>6032833</v>
      </c>
      <c r="V180" s="1">
        <v>311955</v>
      </c>
      <c r="W180">
        <v>33.200000000000003</v>
      </c>
      <c r="X180" s="1">
        <v>6057645</v>
      </c>
      <c r="Y180" s="1">
        <v>336124</v>
      </c>
      <c r="Z180">
        <v>33.200000000000003</v>
      </c>
      <c r="AA180" s="1">
        <v>6026318</v>
      </c>
      <c r="AB180" s="1">
        <v>345057</v>
      </c>
      <c r="AC180">
        <v>33.5</v>
      </c>
    </row>
    <row r="181" spans="15:29" x14ac:dyDescent="0.35">
      <c r="O181" s="1">
        <v>2525026</v>
      </c>
      <c r="P181" s="1">
        <v>373893</v>
      </c>
      <c r="Q181">
        <v>34.1</v>
      </c>
      <c r="R181" s="1">
        <v>3018134</v>
      </c>
      <c r="S181" s="1">
        <v>554728</v>
      </c>
      <c r="T181">
        <v>34.5</v>
      </c>
      <c r="U181" s="1">
        <v>6797031</v>
      </c>
      <c r="V181" s="1">
        <v>359153</v>
      </c>
      <c r="W181">
        <v>33.299999999999997</v>
      </c>
      <c r="X181" s="1">
        <v>6830473</v>
      </c>
      <c r="Y181" s="1">
        <v>388472</v>
      </c>
      <c r="Z181">
        <v>33.299999999999997</v>
      </c>
      <c r="AA181" s="1">
        <v>6619086</v>
      </c>
      <c r="AB181" s="1">
        <v>394350</v>
      </c>
      <c r="AC181">
        <v>33.5</v>
      </c>
    </row>
    <row r="182" spans="15:29" x14ac:dyDescent="0.35">
      <c r="O182" s="1">
        <v>3113390</v>
      </c>
      <c r="P182" s="1">
        <v>516505</v>
      </c>
      <c r="Q182">
        <v>34.1</v>
      </c>
      <c r="R182" s="1">
        <v>3759714</v>
      </c>
      <c r="S182" s="1">
        <v>772714</v>
      </c>
      <c r="T182">
        <v>34.6</v>
      </c>
      <c r="U182" s="1">
        <v>8343067</v>
      </c>
      <c r="V182" s="1">
        <v>466558</v>
      </c>
      <c r="W182">
        <v>33.200000000000003</v>
      </c>
      <c r="X182" s="1">
        <v>8386631</v>
      </c>
      <c r="Y182" s="1">
        <v>508438</v>
      </c>
      <c r="Z182">
        <v>33.299999999999997</v>
      </c>
      <c r="AA182" s="1">
        <v>8268670</v>
      </c>
      <c r="AB182" s="1">
        <v>520784</v>
      </c>
      <c r="AC182">
        <v>33.5</v>
      </c>
    </row>
    <row r="183" spans="15:29" x14ac:dyDescent="0.35">
      <c r="O183" s="1">
        <v>3342122</v>
      </c>
      <c r="P183" s="1">
        <v>606090</v>
      </c>
      <c r="Q183">
        <v>34.299999999999997</v>
      </c>
      <c r="R183" s="1">
        <v>4176905</v>
      </c>
      <c r="S183" s="1">
        <v>916954</v>
      </c>
      <c r="T183">
        <v>34.700000000000003</v>
      </c>
      <c r="U183" s="1">
        <v>9151441</v>
      </c>
      <c r="V183" s="1">
        <v>530174</v>
      </c>
      <c r="W183">
        <v>33.200000000000003</v>
      </c>
      <c r="X183" s="1">
        <v>9210955</v>
      </c>
      <c r="Y183" s="1">
        <v>580902</v>
      </c>
      <c r="Z183">
        <v>33.299999999999997</v>
      </c>
      <c r="AA183" s="1">
        <v>9201564</v>
      </c>
      <c r="AB183" s="1">
        <v>608667</v>
      </c>
      <c r="AC183">
        <v>33.5</v>
      </c>
    </row>
    <row r="184" spans="15:29" x14ac:dyDescent="0.35">
      <c r="O184" s="1">
        <v>3686979</v>
      </c>
      <c r="P184" s="1">
        <v>716746</v>
      </c>
      <c r="Q184">
        <v>34.5</v>
      </c>
      <c r="R184" s="1">
        <v>4518011</v>
      </c>
      <c r="S184" s="1">
        <v>1082312</v>
      </c>
      <c r="T184">
        <v>34.9</v>
      </c>
      <c r="U184" s="1">
        <v>10593424</v>
      </c>
      <c r="V184" s="1">
        <v>624413</v>
      </c>
      <c r="W184">
        <v>33.4</v>
      </c>
      <c r="X184" s="1">
        <v>10629633</v>
      </c>
      <c r="Y184" s="1">
        <v>688145</v>
      </c>
      <c r="Z184">
        <v>33.4</v>
      </c>
      <c r="AA184" s="1">
        <v>10591605</v>
      </c>
      <c r="AB184" s="1">
        <v>699847</v>
      </c>
      <c r="AC184">
        <v>33.700000000000003</v>
      </c>
    </row>
    <row r="185" spans="15:29" x14ac:dyDescent="0.35">
      <c r="O185" s="1">
        <v>3904247</v>
      </c>
      <c r="P185" s="1">
        <v>772336</v>
      </c>
      <c r="Q185">
        <v>34.5</v>
      </c>
      <c r="R185" s="1">
        <v>4728457</v>
      </c>
      <c r="S185" s="1">
        <v>1167413</v>
      </c>
      <c r="T185">
        <v>35</v>
      </c>
      <c r="U185" s="1">
        <v>10940993</v>
      </c>
      <c r="V185" s="1">
        <v>665999</v>
      </c>
      <c r="W185">
        <v>33.4</v>
      </c>
      <c r="X185" s="1">
        <v>11039196</v>
      </c>
      <c r="Y185" s="1">
        <v>732174</v>
      </c>
      <c r="Z185">
        <v>33.5</v>
      </c>
      <c r="AA185" s="1">
        <v>10982053</v>
      </c>
      <c r="AB185" s="1">
        <v>744326</v>
      </c>
      <c r="AC185">
        <v>33.6</v>
      </c>
    </row>
    <row r="186" spans="15:29" x14ac:dyDescent="0.35">
      <c r="O186" s="1">
        <v>4364125</v>
      </c>
      <c r="P186" s="1">
        <v>914643</v>
      </c>
      <c r="Q186">
        <v>34.4</v>
      </c>
      <c r="R186" s="1">
        <v>5263165</v>
      </c>
      <c r="S186" s="1">
        <v>1389746</v>
      </c>
      <c r="T186">
        <v>34.9</v>
      </c>
      <c r="U186" s="1">
        <v>12274269</v>
      </c>
      <c r="V186" s="1">
        <v>765555</v>
      </c>
      <c r="W186">
        <v>33.5</v>
      </c>
      <c r="X186" s="1">
        <v>12365824</v>
      </c>
      <c r="Y186" s="1">
        <v>845504</v>
      </c>
      <c r="Z186">
        <v>33.5</v>
      </c>
      <c r="AA186" s="1">
        <v>12151782</v>
      </c>
      <c r="AB186" s="1">
        <v>868610</v>
      </c>
      <c r="AC186">
        <v>33.700000000000003</v>
      </c>
    </row>
    <row r="187" spans="15:29" x14ac:dyDescent="0.35">
      <c r="O187" s="1">
        <v>4775385</v>
      </c>
      <c r="P187" s="1">
        <v>1058497</v>
      </c>
      <c r="Q187">
        <v>34.6</v>
      </c>
      <c r="R187" s="1">
        <v>5747796</v>
      </c>
      <c r="S187" s="1">
        <v>1610398</v>
      </c>
      <c r="T187">
        <v>35.1</v>
      </c>
      <c r="U187" s="1">
        <v>13698433</v>
      </c>
      <c r="V187" s="1">
        <v>872624</v>
      </c>
      <c r="W187">
        <v>33.5</v>
      </c>
      <c r="X187" s="1">
        <v>13785707</v>
      </c>
      <c r="Y187" s="1">
        <v>964808</v>
      </c>
      <c r="Z187">
        <v>33.5</v>
      </c>
      <c r="AA187" s="1">
        <v>13156287</v>
      </c>
      <c r="AB187" s="1">
        <v>984382</v>
      </c>
      <c r="AC187">
        <v>33.700000000000003</v>
      </c>
    </row>
    <row r="188" spans="15:29" x14ac:dyDescent="0.35">
      <c r="O188" s="1">
        <v>4222493</v>
      </c>
      <c r="P188" s="1">
        <v>1044049</v>
      </c>
      <c r="Q188">
        <v>34.1</v>
      </c>
      <c r="R188" s="1">
        <v>5088034</v>
      </c>
      <c r="S188" s="1">
        <v>1592040</v>
      </c>
      <c r="T188">
        <v>34.6</v>
      </c>
      <c r="U188" s="1">
        <v>13371066</v>
      </c>
      <c r="V188" s="1">
        <v>872465</v>
      </c>
      <c r="W188">
        <v>33.200000000000003</v>
      </c>
      <c r="X188" s="1">
        <v>13454242</v>
      </c>
      <c r="Y188" s="1">
        <v>964664</v>
      </c>
      <c r="Z188">
        <v>33.200000000000003</v>
      </c>
      <c r="AA188" s="1">
        <v>12894915</v>
      </c>
      <c r="AB188" s="1">
        <v>976231</v>
      </c>
      <c r="AC188">
        <v>33.4</v>
      </c>
    </row>
    <row r="189" spans="15:29" x14ac:dyDescent="0.35">
      <c r="O189" s="1">
        <v>4627434</v>
      </c>
      <c r="P189" s="1">
        <v>1258183</v>
      </c>
      <c r="Q189">
        <v>34.200000000000003</v>
      </c>
      <c r="R189" s="1">
        <v>6002358</v>
      </c>
      <c r="S189" s="1">
        <v>1938682</v>
      </c>
      <c r="T189">
        <v>34.4</v>
      </c>
      <c r="U189" s="1">
        <v>14495285</v>
      </c>
      <c r="V189" s="1">
        <v>1007195</v>
      </c>
      <c r="W189">
        <v>33</v>
      </c>
      <c r="X189" s="1">
        <v>14665495</v>
      </c>
      <c r="Y189" s="1">
        <v>1126296</v>
      </c>
      <c r="Z189">
        <v>33.1</v>
      </c>
      <c r="AA189" s="1">
        <v>14123130</v>
      </c>
      <c r="AB189" s="1">
        <v>1139940</v>
      </c>
      <c r="AC189">
        <v>33.299999999999997</v>
      </c>
    </row>
    <row r="190" spans="15:29" x14ac:dyDescent="0.35">
      <c r="O190" s="1">
        <v>4627447</v>
      </c>
      <c r="P190" s="1">
        <v>1258376</v>
      </c>
      <c r="Q190">
        <v>34.200000000000003</v>
      </c>
      <c r="R190" s="1">
        <v>6002372</v>
      </c>
      <c r="S190" s="1">
        <v>1938989</v>
      </c>
      <c r="T190">
        <v>34.4</v>
      </c>
      <c r="U190" s="1">
        <v>14495381</v>
      </c>
      <c r="V190" s="1">
        <v>1007314</v>
      </c>
      <c r="W190">
        <v>33</v>
      </c>
      <c r="X190" s="1">
        <v>14665600</v>
      </c>
      <c r="Y190" s="1">
        <v>1126435</v>
      </c>
      <c r="Z190">
        <v>33.1</v>
      </c>
      <c r="AA190" s="1">
        <v>14123218</v>
      </c>
      <c r="AB190" s="1">
        <v>1140074</v>
      </c>
      <c r="AC190">
        <v>33.299999999999997</v>
      </c>
    </row>
    <row r="191" spans="15:29" x14ac:dyDescent="0.35">
      <c r="O191" s="1">
        <v>5230391</v>
      </c>
      <c r="P191" s="1">
        <v>1530002</v>
      </c>
      <c r="Q191">
        <v>34.1</v>
      </c>
      <c r="R191" s="1">
        <v>6709917</v>
      </c>
      <c r="S191" s="1">
        <v>2351515</v>
      </c>
      <c r="T191">
        <v>34.6</v>
      </c>
      <c r="U191" s="1">
        <v>16767711</v>
      </c>
      <c r="V191" s="1">
        <v>1211009</v>
      </c>
      <c r="W191">
        <v>33</v>
      </c>
      <c r="X191" s="1">
        <v>16962627</v>
      </c>
      <c r="Y191" s="1">
        <v>1356208</v>
      </c>
      <c r="Z191">
        <v>33</v>
      </c>
      <c r="AA191" s="1">
        <v>16752508</v>
      </c>
      <c r="AB191" s="1">
        <v>1375652</v>
      </c>
      <c r="AC191">
        <v>33.1</v>
      </c>
    </row>
    <row r="192" spans="15:29" x14ac:dyDescent="0.35">
      <c r="O192" s="1">
        <v>6149024</v>
      </c>
      <c r="P192" s="1">
        <v>1856236</v>
      </c>
      <c r="Q192">
        <v>34</v>
      </c>
      <c r="R192" s="1">
        <v>7675666</v>
      </c>
      <c r="S192" s="1">
        <v>2853698</v>
      </c>
      <c r="T192">
        <v>34.6</v>
      </c>
      <c r="U192" s="1">
        <v>19358699</v>
      </c>
      <c r="V192" s="1">
        <v>1450942</v>
      </c>
      <c r="W192">
        <v>33</v>
      </c>
      <c r="X192" s="1">
        <v>19523830</v>
      </c>
      <c r="Y192" s="1">
        <v>1621607</v>
      </c>
      <c r="Z192">
        <v>33.1</v>
      </c>
      <c r="AA192" s="1">
        <v>18907698</v>
      </c>
      <c r="AB192" s="1">
        <v>1630253</v>
      </c>
      <c r="AC192">
        <v>33.1</v>
      </c>
    </row>
    <row r="193" spans="15:29" x14ac:dyDescent="0.35">
      <c r="O193" s="1">
        <v>7227401</v>
      </c>
      <c r="P193" s="1">
        <v>2462647</v>
      </c>
      <c r="Q193">
        <v>34.200000000000003</v>
      </c>
      <c r="R193" s="1">
        <v>9870606</v>
      </c>
      <c r="S193" s="1">
        <v>3839798</v>
      </c>
      <c r="T193">
        <v>35</v>
      </c>
      <c r="U193" s="1">
        <v>23638581</v>
      </c>
      <c r="V193" s="1">
        <v>1884821</v>
      </c>
      <c r="W193">
        <v>33.1</v>
      </c>
      <c r="X193" s="1">
        <v>23636343</v>
      </c>
      <c r="Y193" s="1">
        <v>2120637</v>
      </c>
      <c r="Z193">
        <v>33.1</v>
      </c>
      <c r="AA193" s="1">
        <v>23650700</v>
      </c>
      <c r="AB193" s="1">
        <v>2162716</v>
      </c>
      <c r="AC193">
        <v>33.200000000000003</v>
      </c>
    </row>
    <row r="194" spans="15:29" x14ac:dyDescent="0.35">
      <c r="O194" s="1">
        <v>8571231</v>
      </c>
      <c r="P194" s="1">
        <v>3029751</v>
      </c>
      <c r="Q194">
        <v>34.4</v>
      </c>
      <c r="R194" s="1">
        <v>11397312</v>
      </c>
      <c r="S194" s="1">
        <v>4699614</v>
      </c>
      <c r="T194">
        <v>34.799999999999997</v>
      </c>
      <c r="U194" s="1">
        <v>27512315</v>
      </c>
      <c r="V194" s="1">
        <v>2291729</v>
      </c>
      <c r="W194">
        <v>33</v>
      </c>
      <c r="X194" s="1">
        <v>27816179</v>
      </c>
      <c r="Y194" s="1">
        <v>2579441</v>
      </c>
      <c r="Z194">
        <v>33</v>
      </c>
      <c r="AA194" s="1">
        <v>27973675</v>
      </c>
      <c r="AB194" s="1">
        <v>2639336</v>
      </c>
      <c r="AC194">
        <v>33.1</v>
      </c>
    </row>
    <row r="195" spans="15:29" x14ac:dyDescent="0.35">
      <c r="O195" s="1">
        <v>10268934</v>
      </c>
      <c r="P195" s="1">
        <v>3637735</v>
      </c>
      <c r="Q195">
        <v>34.6</v>
      </c>
      <c r="R195" s="1">
        <v>13694323</v>
      </c>
      <c r="S195" s="1">
        <v>5624905</v>
      </c>
      <c r="T195">
        <v>35.200000000000003</v>
      </c>
      <c r="U195" s="1">
        <v>31851278</v>
      </c>
      <c r="V195" s="1">
        <v>2725152</v>
      </c>
      <c r="W195">
        <v>33.1</v>
      </c>
      <c r="X195" s="1">
        <v>32212194</v>
      </c>
      <c r="Y195" s="1">
        <v>3070272</v>
      </c>
      <c r="Z195">
        <v>33.1</v>
      </c>
      <c r="AA195" s="1">
        <v>31987730</v>
      </c>
      <c r="AB195" s="1">
        <v>3134775</v>
      </c>
      <c r="AC195">
        <v>33.200000000000003</v>
      </c>
    </row>
    <row r="196" spans="15:29" x14ac:dyDescent="0.35">
      <c r="O196" s="1">
        <v>13831944</v>
      </c>
      <c r="P196" s="1">
        <v>5200564</v>
      </c>
      <c r="Q196">
        <v>34.799999999999997</v>
      </c>
      <c r="R196" s="1">
        <v>18296349</v>
      </c>
      <c r="S196" s="1">
        <v>8028338</v>
      </c>
      <c r="T196">
        <v>34.9</v>
      </c>
      <c r="U196" s="1">
        <v>44071995</v>
      </c>
      <c r="V196" s="1">
        <v>3873036</v>
      </c>
      <c r="W196">
        <v>33</v>
      </c>
      <c r="X196" s="1">
        <v>44631353</v>
      </c>
      <c r="Y196" s="1">
        <v>4366942</v>
      </c>
      <c r="Z196">
        <v>33.1</v>
      </c>
      <c r="AA196" s="1">
        <v>44795476</v>
      </c>
      <c r="AB196" s="1">
        <v>4472056</v>
      </c>
      <c r="AC196">
        <v>33</v>
      </c>
    </row>
    <row r="197" spans="15:29" x14ac:dyDescent="0.35">
      <c r="O197" s="1">
        <v>15736981</v>
      </c>
      <c r="P197" s="1">
        <v>6203560</v>
      </c>
      <c r="Q197">
        <v>34.799999999999997</v>
      </c>
      <c r="R197" s="1">
        <v>20806682</v>
      </c>
      <c r="S197" s="1">
        <v>9599728</v>
      </c>
      <c r="T197">
        <v>35.1</v>
      </c>
      <c r="U197" s="1">
        <v>50805066</v>
      </c>
      <c r="V197" s="1">
        <v>4602410</v>
      </c>
      <c r="W197">
        <v>33</v>
      </c>
      <c r="X197" s="1">
        <v>51442665</v>
      </c>
      <c r="Y197" s="1">
        <v>5203358</v>
      </c>
      <c r="Z197">
        <v>33.1</v>
      </c>
      <c r="AA197" s="1">
        <v>52282050</v>
      </c>
      <c r="AB197" s="1">
        <v>5383371</v>
      </c>
      <c r="AC197">
        <v>33</v>
      </c>
    </row>
    <row r="198" spans="15:29" x14ac:dyDescent="0.35">
      <c r="O198" s="1">
        <v>18117843</v>
      </c>
      <c r="P198" s="1">
        <v>7403001</v>
      </c>
      <c r="Q198">
        <v>34.6</v>
      </c>
      <c r="R198" s="1">
        <v>23940619</v>
      </c>
      <c r="S198" s="1">
        <v>11539347</v>
      </c>
      <c r="T198">
        <v>34.9</v>
      </c>
      <c r="U198" s="1">
        <v>60242255</v>
      </c>
      <c r="V198" s="1">
        <v>5502250</v>
      </c>
      <c r="W198">
        <v>32.9</v>
      </c>
      <c r="X198" s="1">
        <v>60925529</v>
      </c>
      <c r="Y198" s="1">
        <v>6231363</v>
      </c>
      <c r="Z198">
        <v>32.9</v>
      </c>
      <c r="AA198" s="1">
        <v>63696692</v>
      </c>
      <c r="AB198" s="1">
        <v>6506064</v>
      </c>
      <c r="AC198">
        <v>32.6</v>
      </c>
    </row>
    <row r="199" spans="15:29" x14ac:dyDescent="0.35">
      <c r="O199" s="1">
        <v>20141170</v>
      </c>
      <c r="P199" s="1">
        <v>8214826</v>
      </c>
      <c r="Q199">
        <v>34.700000000000003</v>
      </c>
      <c r="R199" s="1">
        <v>27094020</v>
      </c>
      <c r="S199" s="1">
        <v>13144564</v>
      </c>
      <c r="T199">
        <v>35.1</v>
      </c>
      <c r="U199" s="1">
        <v>66937221</v>
      </c>
      <c r="V199" s="1">
        <v>6146828</v>
      </c>
      <c r="W199">
        <v>32.9</v>
      </c>
      <c r="X199" s="1">
        <v>67784356</v>
      </c>
      <c r="Y199" s="1">
        <v>6949042</v>
      </c>
      <c r="Z199">
        <v>32.9</v>
      </c>
      <c r="AA199" s="1">
        <v>67015810</v>
      </c>
      <c r="AB199" s="1">
        <v>7151175</v>
      </c>
      <c r="AC199">
        <v>33</v>
      </c>
    </row>
    <row r="200" spans="15:29" x14ac:dyDescent="0.35">
      <c r="O200" s="1">
        <v>23597897</v>
      </c>
      <c r="P200" s="1">
        <v>9839475</v>
      </c>
      <c r="Q200">
        <v>34.6</v>
      </c>
      <c r="R200" s="1">
        <v>32214912</v>
      </c>
      <c r="S200" s="1">
        <v>15472740</v>
      </c>
      <c r="T200">
        <v>35</v>
      </c>
      <c r="U200" s="1">
        <v>77652391</v>
      </c>
      <c r="V200" s="1">
        <v>7390715</v>
      </c>
      <c r="W200">
        <v>32.9</v>
      </c>
      <c r="X200" s="1">
        <v>78641577</v>
      </c>
      <c r="Y200" s="1">
        <v>8362809</v>
      </c>
      <c r="Z200">
        <v>33</v>
      </c>
      <c r="AA200" s="1">
        <v>78185949</v>
      </c>
      <c r="AB200" s="1">
        <v>8632837</v>
      </c>
      <c r="AC200">
        <v>33</v>
      </c>
    </row>
    <row r="201" spans="15:29" x14ac:dyDescent="0.35">
      <c r="O201" s="1">
        <v>26891047</v>
      </c>
      <c r="P201" s="1">
        <v>11821470</v>
      </c>
      <c r="Q201">
        <v>34.700000000000003</v>
      </c>
      <c r="R201" s="1">
        <v>37887803</v>
      </c>
      <c r="S201" s="1">
        <v>18492664</v>
      </c>
      <c r="T201">
        <v>35</v>
      </c>
      <c r="U201" s="1">
        <v>91436631</v>
      </c>
      <c r="V201" s="1">
        <v>8865792</v>
      </c>
      <c r="W201">
        <v>32.9</v>
      </c>
      <c r="X201" s="1">
        <v>92569202</v>
      </c>
      <c r="Y201" s="1">
        <v>10020858</v>
      </c>
      <c r="Z201">
        <v>33</v>
      </c>
      <c r="AA201" s="1">
        <v>95960942</v>
      </c>
      <c r="AB201" s="1">
        <v>10480505</v>
      </c>
      <c r="AC201">
        <v>32.700000000000003</v>
      </c>
    </row>
    <row r="202" spans="15:29" x14ac:dyDescent="0.35">
      <c r="O202" s="1">
        <v>33107489</v>
      </c>
      <c r="P202" s="1">
        <v>14475465</v>
      </c>
      <c r="Q202">
        <v>34.5</v>
      </c>
      <c r="R202" s="1">
        <v>43628166</v>
      </c>
      <c r="S202" s="1">
        <v>22366806</v>
      </c>
      <c r="T202">
        <v>35.1</v>
      </c>
      <c r="U202" s="1">
        <v>108658487</v>
      </c>
      <c r="V202" s="1">
        <v>10563268</v>
      </c>
      <c r="W202">
        <v>33</v>
      </c>
      <c r="X202" s="1">
        <v>110037279</v>
      </c>
      <c r="Y202" s="1">
        <v>11940033</v>
      </c>
      <c r="Z202">
        <v>33</v>
      </c>
      <c r="AA202" s="1">
        <v>113622760</v>
      </c>
      <c r="AB202" s="1">
        <v>12466957</v>
      </c>
      <c r="AC202">
        <v>32.700000000000003</v>
      </c>
    </row>
    <row r="203" spans="15:29" x14ac:dyDescent="0.35">
      <c r="O203" s="1">
        <v>37999638</v>
      </c>
      <c r="P203" s="1">
        <v>17204075</v>
      </c>
      <c r="Q203">
        <v>34.5</v>
      </c>
      <c r="R203" s="1">
        <v>53772983</v>
      </c>
      <c r="S203" s="1">
        <v>27182263</v>
      </c>
      <c r="T203">
        <v>34.9</v>
      </c>
      <c r="U203" s="1">
        <v>128437987</v>
      </c>
      <c r="V203" s="1">
        <v>12613703</v>
      </c>
      <c r="W203">
        <v>33</v>
      </c>
      <c r="X203" s="1">
        <v>130256573</v>
      </c>
      <c r="Y203" s="1">
        <v>14274082</v>
      </c>
      <c r="Z203">
        <v>33</v>
      </c>
      <c r="AA203" s="1">
        <v>133631927</v>
      </c>
      <c r="AB203" s="1">
        <v>14902067</v>
      </c>
      <c r="AC203">
        <v>32.700000000000003</v>
      </c>
    </row>
    <row r="204" spans="15:29" x14ac:dyDescent="0.35">
      <c r="O204" s="1">
        <v>39899905</v>
      </c>
      <c r="P204" s="1">
        <v>17783421</v>
      </c>
      <c r="Q204">
        <v>34.5</v>
      </c>
      <c r="R204" s="1">
        <v>54980699</v>
      </c>
      <c r="S204" s="1">
        <v>28044043</v>
      </c>
      <c r="T204">
        <v>34.799999999999997</v>
      </c>
      <c r="U204" s="1">
        <v>133199429</v>
      </c>
      <c r="V204" s="1">
        <v>13092335</v>
      </c>
      <c r="W204">
        <v>33</v>
      </c>
      <c r="X204" s="1">
        <v>135028205</v>
      </c>
      <c r="Y204" s="1">
        <v>14811611</v>
      </c>
      <c r="Z204">
        <v>33</v>
      </c>
      <c r="AA204" s="1">
        <v>139168531</v>
      </c>
      <c r="AB204" s="1">
        <v>15503774</v>
      </c>
      <c r="AC204">
        <v>32.700000000000003</v>
      </c>
    </row>
  </sheetData>
  <dataValidations count="1">
    <dataValidation type="list" allowBlank="1" showInputMessage="1" showErrorMessage="1" sqref="C2" xr:uid="{00000000-0002-0000-0500-000000000000}">
      <formula1>"low,mid,high"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</vt:lpstr>
      <vt:lpstr>Sheet2</vt:lpstr>
      <vt:lpstr>Data</vt:lpstr>
      <vt:lpstr>Both Scenarios $ per kgal</vt:lpstr>
      <vt:lpstr>Both Scenarios</vt:lpstr>
      <vt:lpstr>Figure 1. Low Nitrate 7%</vt:lpstr>
      <vt:lpstr>Figure 3. Hi NO3 FL v FX 3%</vt:lpstr>
      <vt:lpstr>comp_level</vt:lpstr>
      <vt:lpstr>Discount_Rate</vt:lpstr>
    </vt:vector>
  </TitlesOfParts>
  <Company>Abt Associates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Ransom</dc:creator>
  <cp:lastModifiedBy>Thomas F. Speth</cp:lastModifiedBy>
  <dcterms:created xsi:type="dcterms:W3CDTF">2018-12-11T18:29:29Z</dcterms:created>
  <dcterms:modified xsi:type="dcterms:W3CDTF">2019-04-26T20:09:10Z</dcterms:modified>
</cp:coreProperties>
</file>