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90" windowHeight="9045" activeTab="0"/>
  </bookViews>
  <sheets>
    <sheet name="Data" sheetId="1" r:id="rId1"/>
    <sheet name="Read Me" sheetId="2" r:id="rId2"/>
  </sheets>
  <definedNames/>
  <calcPr fullCalcOnLoad="1"/>
</workbook>
</file>

<file path=xl/comments1.xml><?xml version="1.0" encoding="utf-8"?>
<comments xmlns="http://schemas.openxmlformats.org/spreadsheetml/2006/main">
  <authors>
    <author>U.S. EPA User or Contractor</author>
  </authors>
  <commentList>
    <comment ref="AN1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9/5/14 revised data from Tam Shiroyama 9/3/14
</t>
        </r>
      </text>
    </comment>
    <comment ref="AP1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4/6/17 based on rounded bag weights
</t>
        </r>
      </text>
    </comment>
    <comment ref="S1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4/25/18 added small number if for a species there were 0's
</t>
        </r>
      </text>
    </comment>
    <comment ref="W1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4/25/18 added small number if for a species there were 0's
</t>
        </r>
      </text>
    </comment>
  </commentList>
</comments>
</file>

<file path=xl/comments2.xml><?xml version="1.0" encoding="utf-8"?>
<comments xmlns="http://schemas.openxmlformats.org/spreadsheetml/2006/main">
  <authors>
    <author>U.S. EPA User or Contractor</author>
  </authors>
  <commentList>
    <comment ref="A20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4/25/18 added small number if for a species there were 0's
</t>
        </r>
      </text>
    </comment>
    <comment ref="A24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4/25/18 added small number if for a species there were 0's
</t>
        </r>
      </text>
    </comment>
    <comment ref="A41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9/5/14 revised data from Tam Shiroyama 9/3/14
</t>
        </r>
      </text>
    </comment>
    <comment ref="A43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4/6/17 based on rounded bag weights
</t>
        </r>
      </text>
    </comment>
  </commentList>
</comments>
</file>

<file path=xl/sharedStrings.xml><?xml version="1.0" encoding="utf-8"?>
<sst xmlns="http://schemas.openxmlformats.org/spreadsheetml/2006/main" count="1517" uniqueCount="188">
  <si>
    <t>Color</t>
  </si>
  <si>
    <t>soil</t>
  </si>
  <si>
    <t>Treatment</t>
  </si>
  <si>
    <t>temperature</t>
  </si>
  <si>
    <t>trtno</t>
  </si>
  <si>
    <t>tcn</t>
  </si>
  <si>
    <t>oc</t>
  </si>
  <si>
    <t>White</t>
  </si>
  <si>
    <t>Norfolk</t>
  </si>
  <si>
    <t>Control</t>
  </si>
  <si>
    <t>Green</t>
  </si>
  <si>
    <t>PC-350</t>
  </si>
  <si>
    <t>PC</t>
  </si>
  <si>
    <t>PL-350</t>
  </si>
  <si>
    <t>PL</t>
  </si>
  <si>
    <t>SS-350</t>
  </si>
  <si>
    <t>SS</t>
  </si>
  <si>
    <t>SG-350</t>
  </si>
  <si>
    <t>SG</t>
  </si>
  <si>
    <t>55-350</t>
  </si>
  <si>
    <t>82-350</t>
  </si>
  <si>
    <t>Orange</t>
  </si>
  <si>
    <t>PC-500</t>
  </si>
  <si>
    <t>PL-500</t>
  </si>
  <si>
    <t>SS-500</t>
  </si>
  <si>
    <t>SG-500</t>
  </si>
  <si>
    <t>55-500</t>
  </si>
  <si>
    <t>82-500</t>
  </si>
  <si>
    <t>Pink</t>
  </si>
  <si>
    <t>PC-700</t>
  </si>
  <si>
    <t>PL-700</t>
  </si>
  <si>
    <t>SS-700</t>
  </si>
  <si>
    <t>SG-700</t>
  </si>
  <si>
    <t>55-700</t>
  </si>
  <si>
    <t>82-700</t>
  </si>
  <si>
    <t>Coxville</t>
  </si>
  <si>
    <t>feedstock</t>
  </si>
  <si>
    <t>arctcn</t>
  </si>
  <si>
    <t>arcoc</t>
  </si>
  <si>
    <t>C/N ratio</t>
  </si>
  <si>
    <t>revisedrootdw</t>
  </si>
  <si>
    <t>logshootdw</t>
  </si>
  <si>
    <t>Ngshoot</t>
  </si>
  <si>
    <t>log10Ngshoot</t>
  </si>
  <si>
    <t>Combined Notes</t>
  </si>
  <si>
    <t>stakeno</t>
  </si>
  <si>
    <t>repno</t>
  </si>
  <si>
    <t>species</t>
  </si>
  <si>
    <t>lettuce</t>
  </si>
  <si>
    <t>LS</t>
  </si>
  <si>
    <t>DO reweighed root 0.155 original OK</t>
  </si>
  <si>
    <t>DO Pulled out by mistake no data</t>
  </si>
  <si>
    <t xml:space="preserve"> </t>
  </si>
  <si>
    <t>DO corrected shoot wt 3/27/17</t>
  </si>
  <si>
    <t>DO reweighed root 0.496 original OK</t>
  </si>
  <si>
    <t>DO plants died, no plants no sample</t>
  </si>
  <si>
    <t>DO checked no. 2.838 OK</t>
  </si>
  <si>
    <t>DO reweighed root 0.333 g root, 2.8567  shoot, originals OK</t>
  </si>
  <si>
    <t>DO checked TS no. for root dw OK</t>
  </si>
  <si>
    <t>DO use 0.969 9/9/14</t>
  </si>
  <si>
    <t>DO use 0.555 9/9/14</t>
  </si>
  <si>
    <t>2 lettuce shoots- 2nd wt 0.034 not included in tot. wt.  DO- OK not part of single plant</t>
  </si>
  <si>
    <t>DO, no sample never germinated</t>
  </si>
  <si>
    <t>TS Checked std. wt 2.000 was 2.000</t>
  </si>
  <si>
    <t>DO checked no on bag, OK</t>
  </si>
  <si>
    <t>DO checked TS no. OK</t>
  </si>
  <si>
    <t>Reweighed and moved a granule; may be on heavy side because not cleaned very well</t>
  </si>
  <si>
    <t>wt may be on heavy side root not cleaned very well</t>
  </si>
  <si>
    <t>Do not use root data (DO 2/6/17). Original 0.697; DO reweighed root 0.658, rpt. 0.654; could possibly not get all weight out of bag, may have lost some in reweighing. Use original wt. though it may have been a little high.  TS wt may be on heavy side root not cleaned very well</t>
  </si>
  <si>
    <t>DO checked TS no. OK 3/27/17 was 0.303 corrected</t>
  </si>
  <si>
    <t>wt correct, wt may be on heavy side root not cleaned very well</t>
  </si>
  <si>
    <t>wt may be on heavy side root not cleaned very well, DO used 12/11/17</t>
  </si>
  <si>
    <t>DO Plants Died, no sample</t>
  </si>
  <si>
    <t>TS wt may be on heavy side root not cleaned very well, DO recechd 0.592 OK.</t>
  </si>
  <si>
    <t>DO checked TS no. OK; reweighed 0.111 g OK</t>
  </si>
  <si>
    <t>wt may be on heavy side root not cleaned very well, removed more granules</t>
  </si>
  <si>
    <t>leafaluminum</t>
  </si>
  <si>
    <t>leaflog10aluminum</t>
  </si>
  <si>
    <t>leafcalcium</t>
  </si>
  <si>
    <t>leaflog10calcium</t>
  </si>
  <si>
    <t>leafcopper</t>
  </si>
  <si>
    <t>leaflog10copper</t>
  </si>
  <si>
    <t>leafiron</t>
  </si>
  <si>
    <t>leaflog10iron</t>
  </si>
  <si>
    <t>leafpotassium</t>
  </si>
  <si>
    <t>leaflog10potassium</t>
  </si>
  <si>
    <t>leafmagnesium</t>
  </si>
  <si>
    <t>leaflog10magnesium</t>
  </si>
  <si>
    <t>leafmanganese</t>
  </si>
  <si>
    <t>leaflog10manganese</t>
  </si>
  <si>
    <t>leafsodium</t>
  </si>
  <si>
    <t>leaflog10sodium</t>
  </si>
  <si>
    <t>leafphosphorus</t>
  </si>
  <si>
    <t>leaflog10phosphorus</t>
  </si>
  <si>
    <t>leafzinc</t>
  </si>
  <si>
    <t>leaflog10zinc</t>
  </si>
  <si>
    <t>log10totrootdw</t>
  </si>
  <si>
    <t>DO 6/22/18 Omitted high leaf iron 2644 +, zinc also high</t>
  </si>
  <si>
    <t>Column</t>
  </si>
  <si>
    <t>Description</t>
  </si>
  <si>
    <t>Common name</t>
  </si>
  <si>
    <t>Individual plant number</t>
  </si>
  <si>
    <t>Corresponds to biochar treatment</t>
  </si>
  <si>
    <t>Norfolk or Coxville</t>
  </si>
  <si>
    <t>Identifier for feedstock and temperature</t>
  </si>
  <si>
    <t>PC=pine chips, PL= poultry litter, SS= swine solids, SG=switchgrass, 55=50% PL and 50% PC, 82= 80% PC and 20% PL</t>
  </si>
  <si>
    <r>
      <t>Pyrolysis temperature: 350, 500 or 700</t>
    </r>
    <r>
      <rPr>
        <sz val="11"/>
        <color indexed="8"/>
        <rFont val="Calibri"/>
        <family val="2"/>
      </rPr>
      <t>°C</t>
    </r>
  </si>
  <si>
    <t>1 to 19</t>
  </si>
  <si>
    <t>1 to 6 for each treatment</t>
  </si>
  <si>
    <t>Two letter identifier for Latin binomial: LS=Lactuca sativa</t>
  </si>
  <si>
    <t>crop</t>
  </si>
  <si>
    <t>Arcsin transformed % N</t>
  </si>
  <si>
    <t>total organic  in %</t>
  </si>
  <si>
    <t>% C/% N ratio</t>
  </si>
  <si>
    <r>
      <t xml:space="preserve">Aluminum concentration in </t>
    </r>
    <r>
      <rPr>
        <sz val="11"/>
        <color indexed="8"/>
        <rFont val="Calibri"/>
        <family val="2"/>
      </rPr>
      <t>µg/g</t>
    </r>
  </si>
  <si>
    <t>Log10 transformed aluminum concentration</t>
  </si>
  <si>
    <t>Log10 transformed calcium concentration</t>
  </si>
  <si>
    <r>
      <t xml:space="preserve">Calcium concentration in </t>
    </r>
    <r>
      <rPr>
        <sz val="11"/>
        <color indexed="8"/>
        <rFont val="Calibri"/>
        <family val="2"/>
      </rPr>
      <t>µg/g</t>
    </r>
  </si>
  <si>
    <r>
      <t xml:space="preserve">Copper concentration in </t>
    </r>
    <r>
      <rPr>
        <sz val="11"/>
        <color indexed="8"/>
        <rFont val="Calibri"/>
        <family val="2"/>
      </rPr>
      <t>µg/g</t>
    </r>
  </si>
  <si>
    <t>Log10 transformed copper concentration</t>
  </si>
  <si>
    <t>Root dry weight in g</t>
  </si>
  <si>
    <t>Log10 transformed root dry weight</t>
  </si>
  <si>
    <t>Shoot dry weight in g</t>
  </si>
  <si>
    <t>Log10 transformed shoot dry weight</t>
  </si>
  <si>
    <t>Log10 transformed Ngshoot</t>
  </si>
  <si>
    <r>
      <t xml:space="preserve">Iron concentration in </t>
    </r>
    <r>
      <rPr>
        <sz val="11"/>
        <color indexed="8"/>
        <rFont val="Calibri"/>
        <family val="2"/>
      </rPr>
      <t>µg/g</t>
    </r>
  </si>
  <si>
    <t>Log10 transformed iron concentration</t>
  </si>
  <si>
    <r>
      <t xml:space="preserve">Potassium concentration in </t>
    </r>
    <r>
      <rPr>
        <sz val="11"/>
        <color indexed="8"/>
        <rFont val="Calibri"/>
        <family val="2"/>
      </rPr>
      <t>µg/g</t>
    </r>
  </si>
  <si>
    <t>Log10 transformed potassium concentration</t>
  </si>
  <si>
    <r>
      <t xml:space="preserve">Magnesium concentration in </t>
    </r>
    <r>
      <rPr>
        <sz val="11"/>
        <color indexed="8"/>
        <rFont val="Calibri"/>
        <family val="2"/>
      </rPr>
      <t>µg/g</t>
    </r>
  </si>
  <si>
    <t>Log10 transformed magnesium concentration</t>
  </si>
  <si>
    <r>
      <t xml:space="preserve">Manganese concentration in </t>
    </r>
    <r>
      <rPr>
        <sz val="11"/>
        <color indexed="8"/>
        <rFont val="Calibri"/>
        <family val="2"/>
      </rPr>
      <t>µg/g</t>
    </r>
  </si>
  <si>
    <t>Log10 transformed manganese concentration</t>
  </si>
  <si>
    <r>
      <t xml:space="preserve">Sodium concentration in </t>
    </r>
    <r>
      <rPr>
        <sz val="11"/>
        <color indexed="8"/>
        <rFont val="Calibri"/>
        <family val="2"/>
      </rPr>
      <t>µg/g</t>
    </r>
  </si>
  <si>
    <t>Log10 transformed sodium concentration</t>
  </si>
  <si>
    <r>
      <t xml:space="preserve">Phosphorus concentration in </t>
    </r>
    <r>
      <rPr>
        <sz val="11"/>
        <color indexed="8"/>
        <rFont val="Calibri"/>
        <family val="2"/>
      </rPr>
      <t>µg/g</t>
    </r>
  </si>
  <si>
    <t>Log10 transformed phosphorus concentration</t>
  </si>
  <si>
    <r>
      <t xml:space="preserve">Zinc concentration in </t>
    </r>
    <r>
      <rPr>
        <sz val="11"/>
        <color indexed="8"/>
        <rFont val="Calibri"/>
        <family val="2"/>
      </rPr>
      <t>µg/g</t>
    </r>
  </si>
  <si>
    <t>Log10 transformed zine concentration</t>
  </si>
  <si>
    <t>Cagshoot</t>
  </si>
  <si>
    <t>log10Cagshoot</t>
  </si>
  <si>
    <t>log10Mgshoot</t>
  </si>
  <si>
    <t>Kgshoot</t>
  </si>
  <si>
    <t>log10Kgshoot</t>
  </si>
  <si>
    <t>Pgshoot</t>
  </si>
  <si>
    <t>log10Pgshoot</t>
  </si>
  <si>
    <t>leafpotassiumgg</t>
  </si>
  <si>
    <t>leaflog10potassiummgg</t>
  </si>
  <si>
    <t>DO 12/4/19 comment from 12/2/13 that may have pulled  smaller emergent plant.  Plant left in as data within normal range of treatment varieance even though smallest in this treatment.</t>
  </si>
  <si>
    <t>Alshoot</t>
  </si>
  <si>
    <t>log10Alshoot</t>
  </si>
  <si>
    <t>Feshoot</t>
  </si>
  <si>
    <t>log10Feshoot</t>
  </si>
  <si>
    <t>Mgshoot</t>
  </si>
  <si>
    <t>Mnshoot</t>
  </si>
  <si>
    <t>Log10Mnshoot</t>
  </si>
  <si>
    <t>Nashoot</t>
  </si>
  <si>
    <t>log10Nashoot</t>
  </si>
  <si>
    <t>Znshoot</t>
  </si>
  <si>
    <t>log10Znshoot</t>
  </si>
  <si>
    <t>shdw</t>
  </si>
  <si>
    <t>tcngkg</t>
  </si>
  <si>
    <t>log10tcngkg</t>
  </si>
  <si>
    <t>log10 of tcngkg</t>
  </si>
  <si>
    <t xml:space="preserve">Total combustible nitrogen in %  </t>
  </si>
  <si>
    <t>log10 Alshoot</t>
  </si>
  <si>
    <t>Cashoot</t>
  </si>
  <si>
    <t>log10Cashoot</t>
  </si>
  <si>
    <t>log10 Cashoot</t>
  </si>
  <si>
    <t>Log10Feshoot</t>
  </si>
  <si>
    <t>Log10gKshoot</t>
  </si>
  <si>
    <t>leaf aluminum x shdw in ug/shoot</t>
  </si>
  <si>
    <t>leaf calcium x shdw /1000 in mg/shoot</t>
  </si>
  <si>
    <t>leafiron x shdw in ug/shoot</t>
  </si>
  <si>
    <t>leafpotassium x shdw / 1000 in mg/shoot</t>
  </si>
  <si>
    <t>leafmagnesium x shdw / 1000 in mg/shoot</t>
  </si>
  <si>
    <t>leafmanganese x shdw / 1000 in mg/shoot</t>
  </si>
  <si>
    <t>leaf sodium x shdw / 1000 in mg/shoot</t>
  </si>
  <si>
    <t>leafphosphorus x shdw / 1000 in mg/shoot</t>
  </si>
  <si>
    <t>leafzinc x shdw in ug/shoot</t>
  </si>
  <si>
    <t>Log10gZnshoot</t>
  </si>
  <si>
    <t>Log10gPshoot</t>
  </si>
  <si>
    <t>Log10gMnshoot</t>
  </si>
  <si>
    <t>Log10gMgshoot</t>
  </si>
  <si>
    <r>
      <t xml:space="preserve">Potassium concentration in </t>
    </r>
    <r>
      <rPr>
        <sz val="11"/>
        <color indexed="8"/>
        <rFont val="Calibri"/>
        <family val="2"/>
      </rPr>
      <t>mg/g</t>
    </r>
  </si>
  <si>
    <t>log10 transformed leafpotassiumgg</t>
  </si>
  <si>
    <t>tcn *10 = g / kg</t>
  </si>
  <si>
    <t>tcn (% N) x shdw x 0.01 (% N to ug/g x g / 1000000 ug /g)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</si>
</sst>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00B05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/>
    </xf>
    <xf numFmtId="164" fontId="22" fillId="0" borderId="10" xfId="0" applyNumberFormat="1" applyFont="1" applyBorder="1" applyAlignment="1">
      <alignment horizontal="left" vertical="top" wrapText="1"/>
    </xf>
    <xf numFmtId="164" fontId="22" fillId="0" borderId="10" xfId="0" applyNumberFormat="1" applyFont="1" applyBorder="1" applyAlignment="1">
      <alignment horizontal="center" wrapText="1"/>
    </xf>
    <xf numFmtId="165" fontId="22" fillId="0" borderId="10" xfId="0" applyNumberFormat="1" applyFont="1" applyBorder="1" applyAlignment="1">
      <alignment horizontal="center" wrapText="1"/>
    </xf>
    <xf numFmtId="2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left"/>
    </xf>
    <xf numFmtId="164" fontId="22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166" fontId="22" fillId="0" borderId="10" xfId="0" applyNumberFormat="1" applyFont="1" applyBorder="1" applyAlignment="1">
      <alignment horizontal="right"/>
    </xf>
    <xf numFmtId="167" fontId="22" fillId="0" borderId="10" xfId="0" applyNumberFormat="1" applyFont="1" applyBorder="1" applyAlignment="1">
      <alignment horizontal="left" vertical="top"/>
    </xf>
    <xf numFmtId="167" fontId="22" fillId="0" borderId="10" xfId="0" applyNumberFormat="1" applyFont="1" applyBorder="1" applyAlignment="1">
      <alignment horizontal="right"/>
    </xf>
    <xf numFmtId="167" fontId="43" fillId="0" borderId="10" xfId="0" applyNumberFormat="1" applyFont="1" applyBorder="1" applyAlignment="1">
      <alignment/>
    </xf>
    <xf numFmtId="167" fontId="2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 vertical="top"/>
    </xf>
    <xf numFmtId="167" fontId="22" fillId="0" borderId="0" xfId="0" applyNumberFormat="1" applyFont="1" applyBorder="1" applyAlignment="1">
      <alignment horizontal="left" vertical="top"/>
    </xf>
    <xf numFmtId="164" fontId="22" fillId="0" borderId="0" xfId="0" applyNumberFormat="1" applyFont="1" applyBorder="1" applyAlignment="1">
      <alignment horizontal="left" vertical="top" wrapText="1"/>
    </xf>
    <xf numFmtId="2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164" fontId="22" fillId="0" borderId="0" xfId="0" applyNumberFormat="1" applyFont="1" applyBorder="1" applyAlignment="1">
      <alignment horizontal="left" wrapText="1"/>
    </xf>
    <xf numFmtId="165" fontId="22" fillId="0" borderId="0" xfId="0" applyNumberFormat="1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229"/>
  <sheetViews>
    <sheetView tabSelected="1" zoomScalePageLayoutView="0" workbookViewId="0" topLeftCell="AN1">
      <pane xSplit="9120" ySplit="1920" topLeftCell="AP1" activePane="topRight" state="split"/>
      <selection pane="topLeft" activeCell="D1" sqref="D1:D16384"/>
      <selection pane="topRight" activeCell="AR2" sqref="AR2"/>
      <selection pane="bottomLeft" activeCell="AS3" sqref="AS3"/>
      <selection pane="bottomRight" activeCell="AT2" sqref="AT2"/>
    </sheetView>
  </sheetViews>
  <sheetFormatPr defaultColWidth="13.8515625" defaultRowHeight="18.75" customHeight="1"/>
  <cols>
    <col min="1" max="20" width="13.8515625" style="1" customWidth="1"/>
    <col min="21" max="21" width="13.8515625" style="15" customWidth="1"/>
    <col min="22" max="47" width="13.8515625" style="1" customWidth="1"/>
    <col min="48" max="49" width="15.140625" style="1" customWidth="1"/>
    <col min="50" max="16384" width="13.8515625" style="1" customWidth="1"/>
  </cols>
  <sheetData>
    <row r="1" spans="1:64" ht="18.75" customHeight="1">
      <c r="A1" s="1" t="s">
        <v>47</v>
      </c>
      <c r="B1" s="1" t="s">
        <v>45</v>
      </c>
      <c r="C1" s="1" t="s">
        <v>0</v>
      </c>
      <c r="D1" s="1" t="s">
        <v>1</v>
      </c>
      <c r="E1" s="1" t="s">
        <v>2</v>
      </c>
      <c r="F1" s="1" t="s">
        <v>36</v>
      </c>
      <c r="G1" s="1" t="s">
        <v>3</v>
      </c>
      <c r="H1" s="1" t="s">
        <v>4</v>
      </c>
      <c r="I1" s="1" t="s">
        <v>46</v>
      </c>
      <c r="J1" s="1" t="s">
        <v>110</v>
      </c>
      <c r="K1" s="1" t="s">
        <v>5</v>
      </c>
      <c r="L1" s="1" t="s">
        <v>161</v>
      </c>
      <c r="M1" s="1" t="s">
        <v>162</v>
      </c>
      <c r="N1" s="1" t="s">
        <v>37</v>
      </c>
      <c r="O1" s="1" t="s">
        <v>6</v>
      </c>
      <c r="P1" s="1" t="s">
        <v>38</v>
      </c>
      <c r="Q1" s="1" t="s">
        <v>39</v>
      </c>
      <c r="R1" s="2" t="s">
        <v>76</v>
      </c>
      <c r="S1" s="2" t="s">
        <v>77</v>
      </c>
      <c r="T1" s="2" t="s">
        <v>78</v>
      </c>
      <c r="U1" s="12" t="s">
        <v>79</v>
      </c>
      <c r="V1" s="2" t="s">
        <v>80</v>
      </c>
      <c r="W1" s="2" t="s">
        <v>81</v>
      </c>
      <c r="X1" s="2" t="s">
        <v>82</v>
      </c>
      <c r="Y1" s="2" t="s">
        <v>83</v>
      </c>
      <c r="Z1" s="2" t="s">
        <v>84</v>
      </c>
      <c r="AA1" s="2" t="s">
        <v>85</v>
      </c>
      <c r="AB1" s="2" t="s">
        <v>146</v>
      </c>
      <c r="AC1" s="2" t="s">
        <v>147</v>
      </c>
      <c r="AD1" s="2" t="s">
        <v>86</v>
      </c>
      <c r="AE1" s="2" t="s">
        <v>87</v>
      </c>
      <c r="AF1" s="2" t="s">
        <v>88</v>
      </c>
      <c r="AG1" s="2" t="s">
        <v>89</v>
      </c>
      <c r="AH1" s="2" t="s">
        <v>90</v>
      </c>
      <c r="AI1" s="2" t="s">
        <v>91</v>
      </c>
      <c r="AJ1" s="2" t="s">
        <v>92</v>
      </c>
      <c r="AK1" s="2" t="s">
        <v>93</v>
      </c>
      <c r="AL1" s="2" t="s">
        <v>94</v>
      </c>
      <c r="AM1" s="2" t="s">
        <v>95</v>
      </c>
      <c r="AN1" s="5" t="s">
        <v>40</v>
      </c>
      <c r="AO1" s="4" t="s">
        <v>96</v>
      </c>
      <c r="AP1" s="6" t="s">
        <v>160</v>
      </c>
      <c r="AQ1" s="5" t="s">
        <v>41</v>
      </c>
      <c r="AR1" s="7" t="s">
        <v>42</v>
      </c>
      <c r="AS1" s="7" t="s">
        <v>43</v>
      </c>
      <c r="AT1" s="8" t="s">
        <v>149</v>
      </c>
      <c r="AU1" s="8" t="s">
        <v>150</v>
      </c>
      <c r="AV1" s="7" t="s">
        <v>139</v>
      </c>
      <c r="AW1" s="7" t="s">
        <v>140</v>
      </c>
      <c r="AX1" s="8" t="s">
        <v>151</v>
      </c>
      <c r="AY1" s="8" t="s">
        <v>152</v>
      </c>
      <c r="AZ1" s="7" t="s">
        <v>142</v>
      </c>
      <c r="BA1" s="7" t="s">
        <v>143</v>
      </c>
      <c r="BB1" s="7" t="s">
        <v>153</v>
      </c>
      <c r="BC1" s="7" t="s">
        <v>141</v>
      </c>
      <c r="BD1" s="7" t="s">
        <v>154</v>
      </c>
      <c r="BE1" s="7" t="s">
        <v>155</v>
      </c>
      <c r="BF1" s="7" t="s">
        <v>156</v>
      </c>
      <c r="BG1" s="7" t="s">
        <v>157</v>
      </c>
      <c r="BH1" s="7" t="s">
        <v>144</v>
      </c>
      <c r="BI1" s="7" t="s">
        <v>145</v>
      </c>
      <c r="BJ1" s="7" t="s">
        <v>158</v>
      </c>
      <c r="BK1" s="7" t="s">
        <v>159</v>
      </c>
      <c r="BL1" s="8" t="s">
        <v>44</v>
      </c>
    </row>
    <row r="2" spans="1:93" s="3" customFormat="1" ht="18.75" customHeight="1">
      <c r="A2" s="3" t="s">
        <v>48</v>
      </c>
      <c r="B2" s="3">
        <v>343</v>
      </c>
      <c r="C2" s="3" t="s">
        <v>7</v>
      </c>
      <c r="D2" s="3" t="s">
        <v>8</v>
      </c>
      <c r="E2" s="3" t="s">
        <v>9</v>
      </c>
      <c r="H2" s="3">
        <v>1</v>
      </c>
      <c r="I2" s="3">
        <v>1</v>
      </c>
      <c r="J2" s="3" t="s">
        <v>49</v>
      </c>
      <c r="K2" s="3">
        <v>1.8094000000000001</v>
      </c>
      <c r="L2" s="3">
        <f aca="true" t="shared" si="0" ref="L2:L7">K2*10</f>
        <v>18.094</v>
      </c>
      <c r="M2" s="13">
        <f aca="true" t="shared" si="1" ref="M2:M7">LOG10(L2)</f>
        <v>1.2575345859806788</v>
      </c>
      <c r="N2" s="1">
        <f aca="true" t="shared" si="2" ref="N2:N7">ASIN(SQRT(K2/100))</f>
        <v>0.13492292793721805</v>
      </c>
      <c r="O2" s="3">
        <v>40.084999999999994</v>
      </c>
      <c r="P2" s="3">
        <f aca="true" t="shared" si="3" ref="P2:P7">ASIN(SQRT(O2/100))</f>
        <v>0.685586577484145</v>
      </c>
      <c r="Q2" s="1">
        <f aca="true" t="shared" si="4" ref="Q2:Q7">O2/K2</f>
        <v>22.153752625179614</v>
      </c>
      <c r="R2" s="3">
        <v>111.48933054393306</v>
      </c>
      <c r="S2" s="11">
        <f aca="true" t="shared" si="5" ref="S2:S7">LOG10(R2)</f>
        <v>2.04723330767469</v>
      </c>
      <c r="T2" s="3">
        <v>5785.7112970711305</v>
      </c>
      <c r="U2" s="13">
        <f aca="true" t="shared" si="6" ref="U2:U7">LOG10(T2)</f>
        <v>3.762356758863104</v>
      </c>
      <c r="X2" s="3">
        <v>92.13326359832635</v>
      </c>
      <c r="Y2" s="13">
        <f aca="true" t="shared" si="7" ref="Y2:Y7">LOG10(X2)</f>
        <v>1.9644164552682417</v>
      </c>
      <c r="Z2" s="3">
        <v>16135.292887029289</v>
      </c>
      <c r="AA2" s="13">
        <f aca="true" t="shared" si="8" ref="AA2:AA7">LOG10(Z2)</f>
        <v>4.207776853103183</v>
      </c>
      <c r="AB2" s="13">
        <f aca="true" t="shared" si="9" ref="AB2:AB7">Z2/1000</f>
        <v>16.13529288702929</v>
      </c>
      <c r="AC2" s="13">
        <f aca="true" t="shared" si="10" ref="AC2:AC7">LOG10(AB2)</f>
        <v>1.2077768531031825</v>
      </c>
      <c r="AD2" s="3">
        <v>3287.9288702928875</v>
      </c>
      <c r="AE2" s="13">
        <f aca="true" t="shared" si="11" ref="AE2:AE7">LOG10(AD2)</f>
        <v>3.516922413620616</v>
      </c>
      <c r="AF2" s="3">
        <v>167.96171548117158</v>
      </c>
      <c r="AG2" s="13">
        <f aca="true" t="shared" si="12" ref="AG2:AG7">LOG10(AF2)</f>
        <v>2.2252103016660802</v>
      </c>
      <c r="AH2" s="3">
        <v>289.4853556485356</v>
      </c>
      <c r="AI2" s="13">
        <f aca="true" t="shared" si="13" ref="AI2:AI7">LOG10(AH2)</f>
        <v>2.4616265987304784</v>
      </c>
      <c r="AJ2" s="3">
        <v>3103.556485355649</v>
      </c>
      <c r="AK2" s="13">
        <f aca="true" t="shared" si="14" ref="AK2:AK7">LOG10(AJ2)</f>
        <v>3.491859654040742</v>
      </c>
      <c r="AL2" s="3">
        <v>98.1039748953975</v>
      </c>
      <c r="AM2" s="13">
        <f aca="true" t="shared" si="15" ref="AM2:AM7">LOG10(AL2)</f>
        <v>1.991686604119652</v>
      </c>
      <c r="AN2" s="3">
        <v>0.353</v>
      </c>
      <c r="AO2" s="9">
        <f aca="true" t="shared" si="16" ref="AO2:AO7">LOG10(AN2+0.0001)</f>
        <v>-0.4521022824369029</v>
      </c>
      <c r="AP2" s="3">
        <v>1.439</v>
      </c>
      <c r="AQ2" s="3">
        <f aca="true" t="shared" si="17" ref="AQ2:AQ7">LOG10(AP2+0.0001)</f>
        <v>0.1580909731855596</v>
      </c>
      <c r="AR2" s="3">
        <f aca="true" t="shared" si="18" ref="AR2:AR7">K2*AP2*0.01</f>
        <v>0.026037266000000003</v>
      </c>
      <c r="AS2" s="3">
        <f aca="true" t="shared" si="19" ref="AS2:AS7">LOG10(AR2)</f>
        <v>-1.584404620082716</v>
      </c>
      <c r="AT2" s="3">
        <f aca="true" t="shared" si="20" ref="AT2:AT7">R2*AP2</f>
        <v>160.4331466527197</v>
      </c>
      <c r="AU2" s="3">
        <f aca="true" t="shared" si="21" ref="AU2:AU7">LOG10(AT2)</f>
        <v>2.2052941016112952</v>
      </c>
      <c r="AV2" s="3">
        <f aca="true" t="shared" si="22" ref="AV2:AV7">T2*AP2/1000</f>
        <v>8.325638556485357</v>
      </c>
      <c r="AW2" s="3">
        <f aca="true" t="shared" si="23" ref="AW2:AW7">LOG10(AV2)</f>
        <v>0.9204175527997093</v>
      </c>
      <c r="AX2" s="3">
        <f aca="true" t="shared" si="24" ref="AX2:AX7">X2*AP2</f>
        <v>132.5797663179916</v>
      </c>
      <c r="AY2" s="3">
        <f aca="true" t="shared" si="25" ref="AY2:AY7">LOG10(AX2)</f>
        <v>2.122477249204847</v>
      </c>
      <c r="AZ2" s="3">
        <f aca="true" t="shared" si="26" ref="AZ2:AZ7">Z2*AP2/1000</f>
        <v>23.218686464435148</v>
      </c>
      <c r="BA2" s="3">
        <f aca="true" t="shared" si="27" ref="BA2:BA7">LOG10(AZ2)</f>
        <v>1.3658376470397875</v>
      </c>
      <c r="BB2" s="3">
        <f aca="true" t="shared" si="28" ref="BB2:BB7">AD2*AP2/1000</f>
        <v>4.731329644351465</v>
      </c>
      <c r="BC2" s="3">
        <f aca="true" t="shared" si="29" ref="BC2:BC7">LOG10(BB2)</f>
        <v>0.6749832075572213</v>
      </c>
      <c r="BD2" s="3">
        <f aca="true" t="shared" si="30" ref="BD2:BD7">AF2*AP2/1000</f>
        <v>0.24169690857740592</v>
      </c>
      <c r="BE2" s="3">
        <f aca="true" t="shared" si="31" ref="BE2:BE7">LOG10(BD2)</f>
        <v>-0.6167289043973144</v>
      </c>
      <c r="BF2" s="3">
        <f aca="true" t="shared" si="32" ref="BF2:BF7">AH2*AP2/1000</f>
        <v>0.4165694267782427</v>
      </c>
      <c r="BG2" s="3">
        <f aca="true" t="shared" si="33" ref="BG2:BG7">LOG10(BF2)</f>
        <v>-0.3803126073329164</v>
      </c>
      <c r="BH2" s="3">
        <f aca="true" t="shared" si="34" ref="BH2:BH7">AJ2*AP2/1000</f>
        <v>4.466017782426778</v>
      </c>
      <c r="BI2" s="3">
        <f aca="true" t="shared" si="35" ref="BI2:BI7">LOG10(BH2)</f>
        <v>0.6499204479773469</v>
      </c>
      <c r="BJ2" s="3">
        <f aca="true" t="shared" si="36" ref="BJ2:BJ7">AL2*AP2</f>
        <v>141.17161987447702</v>
      </c>
      <c r="BK2" s="3">
        <f aca="true" t="shared" si="37" ref="BK2:BK7">LOG10(BJ2)</f>
        <v>2.1497473980562574</v>
      </c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s="2" customFormat="1" ht="18.75" customHeight="1">
      <c r="A3" s="3" t="s">
        <v>48</v>
      </c>
      <c r="B3" s="3">
        <v>344</v>
      </c>
      <c r="C3" s="3" t="s">
        <v>7</v>
      </c>
      <c r="D3" s="3" t="s">
        <v>8</v>
      </c>
      <c r="E3" s="3" t="s">
        <v>9</v>
      </c>
      <c r="F3" s="3"/>
      <c r="G3" s="3"/>
      <c r="H3" s="3">
        <v>1</v>
      </c>
      <c r="I3" s="3">
        <v>2</v>
      </c>
      <c r="J3" s="3" t="s">
        <v>49</v>
      </c>
      <c r="K3" s="3">
        <v>1.96125</v>
      </c>
      <c r="L3" s="3">
        <f t="shared" si="0"/>
        <v>19.6125</v>
      </c>
      <c r="M3" s="13">
        <f t="shared" si="1"/>
        <v>1.292532956594993</v>
      </c>
      <c r="N3" s="1">
        <f t="shared" si="2"/>
        <v>0.14050649456250194</v>
      </c>
      <c r="O3" s="3">
        <v>39.535</v>
      </c>
      <c r="P3" s="3">
        <f t="shared" si="3"/>
        <v>0.6799686385415435</v>
      </c>
      <c r="Q3" s="1">
        <f t="shared" si="4"/>
        <v>20.15806246016571</v>
      </c>
      <c r="R3" s="3">
        <v>150.91528776978416</v>
      </c>
      <c r="S3" s="11">
        <f t="shared" si="5"/>
        <v>2.178733236182217</v>
      </c>
      <c r="T3" s="3">
        <v>5191.097122302158</v>
      </c>
      <c r="U3" s="13">
        <f t="shared" si="6"/>
        <v>3.715259154343175</v>
      </c>
      <c r="V3" s="3"/>
      <c r="W3" s="3"/>
      <c r="X3" s="3">
        <v>111.68543165467625</v>
      </c>
      <c r="Y3" s="13">
        <f t="shared" si="7"/>
        <v>2.0479965270581943</v>
      </c>
      <c r="Z3" s="3">
        <v>15984.712230215826</v>
      </c>
      <c r="AA3" s="13">
        <f t="shared" si="8"/>
        <v>4.203704822155765</v>
      </c>
      <c r="AB3" s="13">
        <f t="shared" si="9"/>
        <v>15.984712230215825</v>
      </c>
      <c r="AC3" s="13">
        <f t="shared" si="10"/>
        <v>1.2037048221557651</v>
      </c>
      <c r="AD3" s="3">
        <v>3160.7014388489206</v>
      </c>
      <c r="AE3" s="13">
        <f t="shared" si="11"/>
        <v>3.499783474142565</v>
      </c>
      <c r="AF3" s="3">
        <v>136.261690647482</v>
      </c>
      <c r="AG3" s="13">
        <f t="shared" si="12"/>
        <v>2.134373773083617</v>
      </c>
      <c r="AH3" s="3">
        <v>317.7715827338129</v>
      </c>
      <c r="AI3" s="13">
        <f t="shared" si="13"/>
        <v>2.502115057082476</v>
      </c>
      <c r="AJ3" s="3">
        <v>2841.9064748201436</v>
      </c>
      <c r="AK3" s="13">
        <f t="shared" si="14"/>
        <v>3.4536097814950857</v>
      </c>
      <c r="AL3" s="3">
        <v>72.13633093525179</v>
      </c>
      <c r="AM3" s="13">
        <f t="shared" si="15"/>
        <v>1.8581540490566846</v>
      </c>
      <c r="AN3" s="3">
        <v>0.291</v>
      </c>
      <c r="AO3" s="9">
        <f t="shared" si="16"/>
        <v>-0.5359577945611893</v>
      </c>
      <c r="AP3" s="3">
        <v>1.407</v>
      </c>
      <c r="AQ3" s="3">
        <f t="shared" si="17"/>
        <v>0.14832496303881706</v>
      </c>
      <c r="AR3" s="3">
        <f t="shared" si="18"/>
        <v>0.0275947875</v>
      </c>
      <c r="AS3" s="3">
        <f t="shared" si="19"/>
        <v>-1.5591729459702612</v>
      </c>
      <c r="AT3" s="3">
        <f t="shared" si="20"/>
        <v>212.3378098920863</v>
      </c>
      <c r="AU3" s="3">
        <f t="shared" si="21"/>
        <v>2.327027333616963</v>
      </c>
      <c r="AV3" s="3">
        <f t="shared" si="22"/>
        <v>7.303873651079136</v>
      </c>
      <c r="AW3" s="3">
        <f t="shared" si="23"/>
        <v>0.863553251777921</v>
      </c>
      <c r="AX3" s="3">
        <f t="shared" si="24"/>
        <v>157.1414023381295</v>
      </c>
      <c r="AY3" s="3">
        <f t="shared" si="25"/>
        <v>2.1962906244929403</v>
      </c>
      <c r="AZ3" s="3">
        <f t="shared" si="26"/>
        <v>22.49049010791367</v>
      </c>
      <c r="BA3" s="3">
        <f t="shared" si="27"/>
        <v>1.3519989195905109</v>
      </c>
      <c r="BB3" s="3">
        <f t="shared" si="28"/>
        <v>4.4471069244604315</v>
      </c>
      <c r="BC3" s="3">
        <f t="shared" si="29"/>
        <v>0.6480775715773107</v>
      </c>
      <c r="BD3" s="3">
        <f t="shared" si="30"/>
        <v>0.19172019874100718</v>
      </c>
      <c r="BE3" s="3">
        <f t="shared" si="31"/>
        <v>-0.7173321294816372</v>
      </c>
      <c r="BF3" s="3">
        <f t="shared" si="32"/>
        <v>0.4471046169064748</v>
      </c>
      <c r="BG3" s="3">
        <f t="shared" si="33"/>
        <v>-0.34959084548277813</v>
      </c>
      <c r="BH3" s="3">
        <f t="shared" si="34"/>
        <v>3.998562410071942</v>
      </c>
      <c r="BI3" s="3">
        <f t="shared" si="35"/>
        <v>0.6019038789298314</v>
      </c>
      <c r="BJ3" s="3">
        <f t="shared" si="36"/>
        <v>101.49581762589928</v>
      </c>
      <c r="BK3" s="3">
        <f t="shared" si="37"/>
        <v>2.0064481464914303</v>
      </c>
      <c r="BL3" s="3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64" ht="18.75" customHeight="1">
      <c r="A4" s="3" t="s">
        <v>48</v>
      </c>
      <c r="B4" s="3">
        <v>345</v>
      </c>
      <c r="C4" s="3" t="s">
        <v>7</v>
      </c>
      <c r="D4" s="3" t="s">
        <v>8</v>
      </c>
      <c r="E4" s="3" t="s">
        <v>9</v>
      </c>
      <c r="F4" s="3"/>
      <c r="G4" s="3"/>
      <c r="H4" s="3">
        <v>1</v>
      </c>
      <c r="I4" s="3">
        <v>3</v>
      </c>
      <c r="J4" s="3" t="s">
        <v>49</v>
      </c>
      <c r="K4" s="3">
        <v>2.05835</v>
      </c>
      <c r="L4" s="3">
        <f t="shared" si="0"/>
        <v>20.5835</v>
      </c>
      <c r="M4" s="13">
        <f t="shared" si="1"/>
        <v>1.3135192237523132</v>
      </c>
      <c r="N4" s="1">
        <f t="shared" si="2"/>
        <v>0.14396630860462004</v>
      </c>
      <c r="O4" s="3">
        <v>40.150000000000006</v>
      </c>
      <c r="P4" s="3">
        <f t="shared" si="3"/>
        <v>0.6862496583630638</v>
      </c>
      <c r="Q4" s="1">
        <f t="shared" si="4"/>
        <v>19.505914931862904</v>
      </c>
      <c r="R4" s="3">
        <v>85.1062015503876</v>
      </c>
      <c r="S4" s="11">
        <f t="shared" si="5"/>
        <v>1.9299612075696881</v>
      </c>
      <c r="T4" s="3">
        <v>5585.077519379845</v>
      </c>
      <c r="U4" s="13">
        <f t="shared" si="6"/>
        <v>3.7470292053845315</v>
      </c>
      <c r="V4" s="3"/>
      <c r="W4" s="3"/>
      <c r="X4" s="3">
        <v>79.68081395348837</v>
      </c>
      <c r="Y4" s="13">
        <f t="shared" si="7"/>
        <v>1.9013537618325977</v>
      </c>
      <c r="Z4" s="3">
        <v>17313.75968992248</v>
      </c>
      <c r="AA4" s="13">
        <f t="shared" si="8"/>
        <v>4.23839138533878</v>
      </c>
      <c r="AB4" s="13">
        <f t="shared" si="9"/>
        <v>17.31375968992248</v>
      </c>
      <c r="AC4" s="13">
        <f t="shared" si="10"/>
        <v>1.2383913853387798</v>
      </c>
      <c r="AD4" s="3">
        <v>3791.337209302326</v>
      </c>
      <c r="AE4" s="13">
        <f t="shared" si="11"/>
        <v>3.5787924131856945</v>
      </c>
      <c r="AF4" s="3">
        <v>182.98003875968993</v>
      </c>
      <c r="AG4" s="13">
        <f t="shared" si="12"/>
        <v>2.262403715253086</v>
      </c>
      <c r="AH4" s="3">
        <v>450.96899224806197</v>
      </c>
      <c r="AI4" s="13">
        <f t="shared" si="13"/>
        <v>2.6541466816595185</v>
      </c>
      <c r="AJ4" s="3">
        <v>2702.8488372093025</v>
      </c>
      <c r="AK4" s="13">
        <f t="shared" si="14"/>
        <v>3.431821757499827</v>
      </c>
      <c r="AL4" s="3">
        <v>76.70038759689923</v>
      </c>
      <c r="AM4" s="13">
        <f t="shared" si="15"/>
        <v>1.884797558613508</v>
      </c>
      <c r="AN4" s="3">
        <v>0.154</v>
      </c>
      <c r="AO4" s="9">
        <f t="shared" si="16"/>
        <v>-0.8121973612815807</v>
      </c>
      <c r="AP4" s="3">
        <v>1.125</v>
      </c>
      <c r="AQ4" s="3">
        <f t="shared" si="17"/>
        <v>0.05119112468569862</v>
      </c>
      <c r="AR4" s="3">
        <f t="shared" si="18"/>
        <v>0.0231564375</v>
      </c>
      <c r="AS4" s="3">
        <f t="shared" si="19"/>
        <v>-1.6353282538003053</v>
      </c>
      <c r="AT4" s="3">
        <f t="shared" si="20"/>
        <v>95.74447674418604</v>
      </c>
      <c r="AU4" s="3">
        <f t="shared" si="21"/>
        <v>1.9811137300170694</v>
      </c>
      <c r="AV4" s="3">
        <f t="shared" si="22"/>
        <v>6.283212209302326</v>
      </c>
      <c r="AW4" s="3">
        <f t="shared" si="23"/>
        <v>0.7981817278319129</v>
      </c>
      <c r="AX4" s="3">
        <f t="shared" si="24"/>
        <v>89.64091569767442</v>
      </c>
      <c r="AY4" s="3">
        <f t="shared" si="25"/>
        <v>1.952506284279979</v>
      </c>
      <c r="AZ4" s="3">
        <f t="shared" si="26"/>
        <v>19.47797965116279</v>
      </c>
      <c r="BA4" s="3">
        <f t="shared" si="27"/>
        <v>1.289543907786161</v>
      </c>
      <c r="BB4" s="3">
        <f t="shared" si="28"/>
        <v>4.265254360465116</v>
      </c>
      <c r="BC4" s="3">
        <f t="shared" si="29"/>
        <v>0.6299449356330759</v>
      </c>
      <c r="BD4" s="3">
        <f t="shared" si="30"/>
        <v>0.20585254360465116</v>
      </c>
      <c r="BE4" s="3">
        <f t="shared" si="31"/>
        <v>-0.6864437622995329</v>
      </c>
      <c r="BF4" s="3">
        <f t="shared" si="32"/>
        <v>0.5073401162790697</v>
      </c>
      <c r="BG4" s="3">
        <f t="shared" si="33"/>
        <v>-0.29470079589310016</v>
      </c>
      <c r="BH4" s="3">
        <f t="shared" si="34"/>
        <v>3.040704941860465</v>
      </c>
      <c r="BI4" s="3">
        <f t="shared" si="35"/>
        <v>0.4829742799472084</v>
      </c>
      <c r="BJ4" s="3">
        <f t="shared" si="36"/>
        <v>86.28793604651163</v>
      </c>
      <c r="BK4" s="3">
        <f t="shared" si="37"/>
        <v>1.9359500810608892</v>
      </c>
      <c r="BL4" s="3" t="s">
        <v>50</v>
      </c>
    </row>
    <row r="5" spans="1:64" ht="18.75" customHeight="1">
      <c r="A5" s="3" t="s">
        <v>48</v>
      </c>
      <c r="B5" s="3">
        <v>346</v>
      </c>
      <c r="C5" s="3" t="s">
        <v>7</v>
      </c>
      <c r="D5" s="3" t="s">
        <v>8</v>
      </c>
      <c r="E5" s="3" t="s">
        <v>9</v>
      </c>
      <c r="F5" s="3"/>
      <c r="G5" s="3"/>
      <c r="H5" s="3">
        <v>1</v>
      </c>
      <c r="I5" s="3">
        <v>4</v>
      </c>
      <c r="J5" s="3" t="s">
        <v>49</v>
      </c>
      <c r="K5" s="3">
        <v>1.467</v>
      </c>
      <c r="L5" s="3">
        <f t="shared" si="0"/>
        <v>14.670000000000002</v>
      </c>
      <c r="M5" s="13">
        <f t="shared" si="1"/>
        <v>1.1664301138432827</v>
      </c>
      <c r="N5" s="1">
        <f t="shared" si="2"/>
        <v>0.12141788547729723</v>
      </c>
      <c r="O5" s="3">
        <v>40.435</v>
      </c>
      <c r="P5" s="3">
        <f t="shared" si="3"/>
        <v>0.6891549450643116</v>
      </c>
      <c r="Q5" s="1">
        <f t="shared" si="4"/>
        <v>27.56305385139741</v>
      </c>
      <c r="R5" s="3">
        <v>92.18676470588235</v>
      </c>
      <c r="S5" s="11">
        <f t="shared" si="5"/>
        <v>1.9646685736804792</v>
      </c>
      <c r="T5" s="3">
        <v>4454.411764705882</v>
      </c>
      <c r="U5" s="13">
        <f t="shared" si="6"/>
        <v>3.648790360626619</v>
      </c>
      <c r="V5" s="3"/>
      <c r="W5" s="3"/>
      <c r="X5" s="3">
        <v>67.05386029411764</v>
      </c>
      <c r="Y5" s="13">
        <f t="shared" si="7"/>
        <v>1.8264237852625569</v>
      </c>
      <c r="Z5" s="3">
        <v>15120.202205882351</v>
      </c>
      <c r="AA5" s="13">
        <f t="shared" si="8"/>
        <v>4.179557599122312</v>
      </c>
      <c r="AB5" s="13">
        <f t="shared" si="9"/>
        <v>15.120202205882352</v>
      </c>
      <c r="AC5" s="13">
        <f t="shared" si="10"/>
        <v>1.1795575991223117</v>
      </c>
      <c r="AD5" s="3">
        <v>2735.955882352941</v>
      </c>
      <c r="AE5" s="13">
        <f t="shared" si="11"/>
        <v>3.43710909004912</v>
      </c>
      <c r="AF5" s="3">
        <v>128.72702205882354</v>
      </c>
      <c r="AG5" s="13">
        <f t="shared" si="12"/>
        <v>2.109669722500375</v>
      </c>
      <c r="AH5" s="3">
        <v>318.06985294117646</v>
      </c>
      <c r="AI5" s="13">
        <f t="shared" si="13"/>
        <v>2.5025225080833318</v>
      </c>
      <c r="AJ5" s="3">
        <v>2679.4669117647054</v>
      </c>
      <c r="AK5" s="13">
        <f t="shared" si="14"/>
        <v>3.4280483983914873</v>
      </c>
      <c r="AL5" s="3">
        <v>59.23639705882351</v>
      </c>
      <c r="AM5" s="13">
        <f t="shared" si="15"/>
        <v>1.772588635516681</v>
      </c>
      <c r="AN5" s="3">
        <v>0.236</v>
      </c>
      <c r="AO5" s="9">
        <f t="shared" si="16"/>
        <v>-0.6269040129212731</v>
      </c>
      <c r="AP5" s="3">
        <v>1.5790000000000002</v>
      </c>
      <c r="AQ5" s="3">
        <f t="shared" si="17"/>
        <v>0.19840963353776125</v>
      </c>
      <c r="AR5" s="3">
        <f t="shared" si="18"/>
        <v>0.023163930000000006</v>
      </c>
      <c r="AS5" s="3">
        <f t="shared" si="19"/>
        <v>-1.635187756148423</v>
      </c>
      <c r="AT5" s="3">
        <f t="shared" si="20"/>
        <v>145.56290147058826</v>
      </c>
      <c r="AU5" s="3">
        <f t="shared" si="21"/>
        <v>2.1630507036887736</v>
      </c>
      <c r="AV5" s="3">
        <f t="shared" si="22"/>
        <v>7.033516176470588</v>
      </c>
      <c r="AW5" s="3">
        <f t="shared" si="23"/>
        <v>0.8471724906349136</v>
      </c>
      <c r="AX5" s="3">
        <f t="shared" si="24"/>
        <v>105.87804540441176</v>
      </c>
      <c r="AY5" s="3">
        <f t="shared" si="25"/>
        <v>2.0248059152708513</v>
      </c>
      <c r="AZ5" s="3">
        <f t="shared" si="26"/>
        <v>23.874799283088237</v>
      </c>
      <c r="BA5" s="3">
        <f t="shared" si="27"/>
        <v>1.377939729130606</v>
      </c>
      <c r="BB5" s="3">
        <f t="shared" si="28"/>
        <v>4.320074338235294</v>
      </c>
      <c r="BC5" s="3">
        <f t="shared" si="29"/>
        <v>0.6354912200574143</v>
      </c>
      <c r="BD5" s="3">
        <f t="shared" si="30"/>
        <v>0.20325996783088238</v>
      </c>
      <c r="BE5" s="3">
        <f t="shared" si="31"/>
        <v>-0.6919481474913309</v>
      </c>
      <c r="BF5" s="3">
        <f t="shared" si="32"/>
        <v>0.5022322977941177</v>
      </c>
      <c r="BG5" s="3">
        <f t="shared" si="33"/>
        <v>-0.2990953619083737</v>
      </c>
      <c r="BH5" s="3">
        <f t="shared" si="34"/>
        <v>4.230878253676471</v>
      </c>
      <c r="BI5" s="3">
        <f t="shared" si="35"/>
        <v>0.6264305283997815</v>
      </c>
      <c r="BJ5" s="3">
        <f t="shared" si="36"/>
        <v>93.53427095588233</v>
      </c>
      <c r="BK5" s="3">
        <f t="shared" si="37"/>
        <v>1.9709707655249753</v>
      </c>
      <c r="BL5" s="3"/>
    </row>
    <row r="6" spans="1:64" ht="18.75" customHeight="1">
      <c r="A6" s="3" t="s">
        <v>48</v>
      </c>
      <c r="B6" s="3">
        <v>347</v>
      </c>
      <c r="C6" s="3" t="s">
        <v>7</v>
      </c>
      <c r="D6" s="3" t="s">
        <v>8</v>
      </c>
      <c r="E6" s="3" t="s">
        <v>9</v>
      </c>
      <c r="F6" s="3"/>
      <c r="G6" s="3"/>
      <c r="H6" s="3">
        <v>1</v>
      </c>
      <c r="I6" s="3">
        <v>5</v>
      </c>
      <c r="J6" s="3" t="s">
        <v>49</v>
      </c>
      <c r="K6" s="3">
        <v>1.84355</v>
      </c>
      <c r="L6" s="3">
        <f t="shared" si="0"/>
        <v>18.4355</v>
      </c>
      <c r="M6" s="13">
        <f t="shared" si="1"/>
        <v>1.2656549208570382</v>
      </c>
      <c r="N6" s="1">
        <f t="shared" si="2"/>
        <v>0.1361980781309608</v>
      </c>
      <c r="O6" s="3">
        <v>39.230000000000004</v>
      </c>
      <c r="P6" s="3">
        <f t="shared" si="3"/>
        <v>0.6768474500471785</v>
      </c>
      <c r="Q6" s="1">
        <f t="shared" si="4"/>
        <v>21.279596430799273</v>
      </c>
      <c r="R6" s="3">
        <v>194.57916666666668</v>
      </c>
      <c r="S6" s="11">
        <f t="shared" si="5"/>
        <v>2.2890963390872296</v>
      </c>
      <c r="T6" s="3">
        <v>5450.604166666667</v>
      </c>
      <c r="U6" s="13">
        <f t="shared" si="6"/>
        <v>3.736444643874253</v>
      </c>
      <c r="V6" s="3"/>
      <c r="W6" s="3"/>
      <c r="X6" s="3">
        <v>135.22229166666668</v>
      </c>
      <c r="Y6" s="13">
        <f t="shared" si="7"/>
        <v>2.131048291826058</v>
      </c>
      <c r="Z6" s="3">
        <v>17046.541666666668</v>
      </c>
      <c r="AA6" s="13">
        <f t="shared" si="8"/>
        <v>4.231636284359238</v>
      </c>
      <c r="AB6" s="13">
        <f t="shared" si="9"/>
        <v>17.046541666666666</v>
      </c>
      <c r="AC6" s="13">
        <f t="shared" si="10"/>
        <v>1.2316362843592379</v>
      </c>
      <c r="AD6" s="3">
        <v>3631.6041666666665</v>
      </c>
      <c r="AE6" s="13">
        <f t="shared" si="11"/>
        <v>3.5600985057078565</v>
      </c>
      <c r="AF6" s="3">
        <v>177.89270833333333</v>
      </c>
      <c r="AG6" s="13">
        <f t="shared" si="12"/>
        <v>2.2501581470974323</v>
      </c>
      <c r="AH6" s="3">
        <v>359.0625</v>
      </c>
      <c r="AI6" s="13">
        <f t="shared" si="13"/>
        <v>2.555170050368379</v>
      </c>
      <c r="AJ6" s="3">
        <v>3350.6875000000005</v>
      </c>
      <c r="AK6" s="13">
        <f t="shared" si="14"/>
        <v>3.5251339254914384</v>
      </c>
      <c r="AL6" s="3">
        <v>92.416875</v>
      </c>
      <c r="AM6" s="13">
        <f t="shared" si="15"/>
        <v>1.9657512791231593</v>
      </c>
      <c r="AN6" s="3">
        <v>0.25</v>
      </c>
      <c r="AO6" s="9">
        <f t="shared" si="16"/>
        <v>-0.6018863082694975</v>
      </c>
      <c r="AP6" s="3">
        <v>1.174</v>
      </c>
      <c r="AQ6" s="3">
        <f t="shared" si="17"/>
        <v>0.06970508805185081</v>
      </c>
      <c r="AR6" s="3">
        <f t="shared" si="18"/>
        <v>0.021643277</v>
      </c>
      <c r="AS6" s="3">
        <f t="shared" si="19"/>
        <v>-1.664676982231366</v>
      </c>
      <c r="AT6" s="3">
        <f t="shared" si="20"/>
        <v>228.43594166666668</v>
      </c>
      <c r="AU6" s="3">
        <f t="shared" si="21"/>
        <v>2.3587644359988253</v>
      </c>
      <c r="AV6" s="3">
        <f t="shared" si="22"/>
        <v>6.399009291666666</v>
      </c>
      <c r="AW6" s="3">
        <f t="shared" si="23"/>
        <v>0.8061127407858487</v>
      </c>
      <c r="AX6" s="3">
        <f t="shared" si="24"/>
        <v>158.75097041666666</v>
      </c>
      <c r="AY6" s="3">
        <f t="shared" si="25"/>
        <v>2.2007163887376535</v>
      </c>
      <c r="AZ6" s="3">
        <f t="shared" si="26"/>
        <v>20.012639916666668</v>
      </c>
      <c r="BA6" s="3">
        <f t="shared" si="27"/>
        <v>1.3013043812708336</v>
      </c>
      <c r="BB6" s="3">
        <f t="shared" si="28"/>
        <v>4.263503291666666</v>
      </c>
      <c r="BC6" s="3">
        <f t="shared" si="29"/>
        <v>0.6297666026194522</v>
      </c>
      <c r="BD6" s="3">
        <f t="shared" si="30"/>
        <v>0.2088460395833333</v>
      </c>
      <c r="BE6" s="3">
        <f t="shared" si="31"/>
        <v>-0.6801737559909722</v>
      </c>
      <c r="BF6" s="3">
        <f t="shared" si="32"/>
        <v>0.42153937499999994</v>
      </c>
      <c r="BG6" s="3">
        <f t="shared" si="33"/>
        <v>-0.37516185272002517</v>
      </c>
      <c r="BH6" s="3">
        <f t="shared" si="34"/>
        <v>3.933707125</v>
      </c>
      <c r="BI6" s="3">
        <f t="shared" si="35"/>
        <v>0.5948020224030341</v>
      </c>
      <c r="BJ6" s="3">
        <f t="shared" si="36"/>
        <v>108.49741125</v>
      </c>
      <c r="BK6" s="3">
        <f t="shared" si="37"/>
        <v>2.035419376034755</v>
      </c>
      <c r="BL6" s="3"/>
    </row>
    <row r="7" spans="1:64" ht="18.75" customHeight="1">
      <c r="A7" s="3" t="s">
        <v>48</v>
      </c>
      <c r="B7" s="3">
        <v>348</v>
      </c>
      <c r="C7" s="3" t="s">
        <v>7</v>
      </c>
      <c r="D7" s="3" t="s">
        <v>8</v>
      </c>
      <c r="E7" s="3" t="s">
        <v>9</v>
      </c>
      <c r="F7" s="3"/>
      <c r="G7" s="3"/>
      <c r="H7" s="3">
        <v>1</v>
      </c>
      <c r="I7" s="3">
        <v>6</v>
      </c>
      <c r="J7" s="3" t="s">
        <v>49</v>
      </c>
      <c r="K7" s="3">
        <v>3.08505</v>
      </c>
      <c r="L7" s="3">
        <f t="shared" si="0"/>
        <v>30.850499999999997</v>
      </c>
      <c r="M7" s="13">
        <f t="shared" si="1"/>
        <v>1.4892622071206791</v>
      </c>
      <c r="N7" s="1">
        <f t="shared" si="2"/>
        <v>0.17655898982830445</v>
      </c>
      <c r="O7" s="3">
        <v>37.394999999999996</v>
      </c>
      <c r="P7" s="3">
        <f t="shared" si="3"/>
        <v>0.6579732958261463</v>
      </c>
      <c r="Q7" s="1">
        <f t="shared" si="4"/>
        <v>12.12135945932805</v>
      </c>
      <c r="R7" s="3">
        <v>203.77448979591838</v>
      </c>
      <c r="S7" s="11">
        <f t="shared" si="5"/>
        <v>2.3091498144382516</v>
      </c>
      <c r="T7" s="3">
        <v>7287.673469387755</v>
      </c>
      <c r="U7" s="13">
        <f t="shared" si="6"/>
        <v>3.8625889054550635</v>
      </c>
      <c r="V7" s="3"/>
      <c r="W7" s="3"/>
      <c r="X7" s="3">
        <v>153.19102040816327</v>
      </c>
      <c r="Y7" s="13">
        <f t="shared" si="7"/>
        <v>2.1852333090206124</v>
      </c>
      <c r="Z7" s="3">
        <v>23621.83673469388</v>
      </c>
      <c r="AA7" s="13">
        <f t="shared" si="8"/>
        <v>4.373313663503119</v>
      </c>
      <c r="AB7" s="13">
        <f t="shared" si="9"/>
        <v>23.62183673469388</v>
      </c>
      <c r="AC7" s="13">
        <f t="shared" si="10"/>
        <v>1.3733136635031185</v>
      </c>
      <c r="AD7" s="3">
        <v>4921.2040816326535</v>
      </c>
      <c r="AE7" s="13">
        <f t="shared" si="11"/>
        <v>3.6920713755378656</v>
      </c>
      <c r="AF7" s="3">
        <v>291.83061224489796</v>
      </c>
      <c r="AG7" s="13">
        <f t="shared" si="12"/>
        <v>2.4651308462679293</v>
      </c>
      <c r="AH7" s="3">
        <v>550.169387755102</v>
      </c>
      <c r="AI7" s="13">
        <f t="shared" si="13"/>
        <v>2.740496421933526</v>
      </c>
      <c r="AJ7" s="3">
        <v>4196.9795918367345</v>
      </c>
      <c r="AK7" s="13">
        <f t="shared" si="14"/>
        <v>3.622936857423489</v>
      </c>
      <c r="AL7" s="3">
        <v>98.27</v>
      </c>
      <c r="AM7" s="13">
        <f t="shared" si="15"/>
        <v>1.992420956052024</v>
      </c>
      <c r="AN7" s="3">
        <v>0.172</v>
      </c>
      <c r="AO7" s="9">
        <f t="shared" si="16"/>
        <v>-0.7642191296724398</v>
      </c>
      <c r="AP7" s="3">
        <v>0.817</v>
      </c>
      <c r="AQ7" s="3">
        <f t="shared" si="17"/>
        <v>-0.0877247895011877</v>
      </c>
      <c r="AR7" s="3">
        <f t="shared" si="18"/>
        <v>0.025204858499999996</v>
      </c>
      <c r="AS7" s="3">
        <f t="shared" si="19"/>
        <v>-1.5985157363469054</v>
      </c>
      <c r="AT7" s="3">
        <f t="shared" si="20"/>
        <v>166.48375816326532</v>
      </c>
      <c r="AU7" s="3">
        <f t="shared" si="21"/>
        <v>2.221371870970667</v>
      </c>
      <c r="AV7" s="3">
        <f t="shared" si="22"/>
        <v>5.954029224489796</v>
      </c>
      <c r="AW7" s="3">
        <f t="shared" si="23"/>
        <v>0.7748109619874789</v>
      </c>
      <c r="AX7" s="3">
        <f t="shared" si="24"/>
        <v>125.15706367346938</v>
      </c>
      <c r="AY7" s="3">
        <f t="shared" si="25"/>
        <v>2.097455365553028</v>
      </c>
      <c r="AZ7" s="3">
        <f t="shared" si="26"/>
        <v>19.299040612244898</v>
      </c>
      <c r="BA7" s="3">
        <f t="shared" si="27"/>
        <v>1.285535720035534</v>
      </c>
      <c r="BB7" s="3">
        <f t="shared" si="28"/>
        <v>4.020623734693878</v>
      </c>
      <c r="BC7" s="3">
        <f t="shared" si="29"/>
        <v>0.6042934320702812</v>
      </c>
      <c r="BD7" s="3">
        <f t="shared" si="30"/>
        <v>0.2384256102040816</v>
      </c>
      <c r="BE7" s="3">
        <f t="shared" si="31"/>
        <v>-0.6226470971996554</v>
      </c>
      <c r="BF7" s="3">
        <f t="shared" si="32"/>
        <v>0.4494883897959183</v>
      </c>
      <c r="BG7" s="3">
        <f t="shared" si="33"/>
        <v>-0.34728152153405845</v>
      </c>
      <c r="BH7" s="3">
        <f t="shared" si="34"/>
        <v>3.428932326530612</v>
      </c>
      <c r="BI7" s="3">
        <f t="shared" si="35"/>
        <v>0.5351589139559044</v>
      </c>
      <c r="BJ7" s="3">
        <f t="shared" si="36"/>
        <v>80.28658999999999</v>
      </c>
      <c r="BK7" s="3">
        <f t="shared" si="37"/>
        <v>1.9046430125844396</v>
      </c>
      <c r="BL7" s="3"/>
    </row>
    <row r="8" spans="1:64" ht="18.75" customHeight="1">
      <c r="A8" s="3" t="s">
        <v>48</v>
      </c>
      <c r="B8" s="3">
        <v>349</v>
      </c>
      <c r="C8" s="3" t="s">
        <v>10</v>
      </c>
      <c r="D8" s="3" t="s">
        <v>8</v>
      </c>
      <c r="E8" s="3" t="s">
        <v>11</v>
      </c>
      <c r="F8" s="3" t="s">
        <v>12</v>
      </c>
      <c r="G8" s="3">
        <v>350</v>
      </c>
      <c r="H8" s="3">
        <v>2</v>
      </c>
      <c r="I8" s="3">
        <v>1</v>
      </c>
      <c r="J8" s="3" t="s">
        <v>49</v>
      </c>
      <c r="K8" s="3"/>
      <c r="L8" s="3"/>
      <c r="M8" s="13"/>
      <c r="O8" s="3"/>
      <c r="P8" s="3"/>
      <c r="R8" s="3"/>
      <c r="S8" s="11"/>
      <c r="T8" s="3"/>
      <c r="U8" s="14"/>
      <c r="V8" s="3"/>
      <c r="W8" s="3"/>
      <c r="X8" s="3"/>
      <c r="Y8" s="3"/>
      <c r="Z8" s="3"/>
      <c r="AA8" s="3"/>
      <c r="AB8" s="1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9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 t="s">
        <v>51</v>
      </c>
    </row>
    <row r="9" spans="1:64" ht="18.75" customHeight="1">
      <c r="A9" s="3" t="s">
        <v>48</v>
      </c>
      <c r="B9" s="3">
        <v>350</v>
      </c>
      <c r="C9" s="3" t="s">
        <v>10</v>
      </c>
      <c r="D9" s="3" t="s">
        <v>8</v>
      </c>
      <c r="E9" s="3" t="s">
        <v>11</v>
      </c>
      <c r="F9" s="3" t="s">
        <v>12</v>
      </c>
      <c r="G9" s="3">
        <v>350</v>
      </c>
      <c r="H9" s="3">
        <v>2</v>
      </c>
      <c r="I9" s="3">
        <v>2</v>
      </c>
      <c r="J9" s="3" t="s">
        <v>49</v>
      </c>
      <c r="K9" s="3">
        <v>1.6583</v>
      </c>
      <c r="L9" s="3">
        <f aca="true" t="shared" si="38" ref="L9:L39">K9*10</f>
        <v>16.583000000000002</v>
      </c>
      <c r="M9" s="13">
        <f aca="true" t="shared" si="39" ref="M9:M39">LOG10(L9)</f>
        <v>1.219663100737022</v>
      </c>
      <c r="N9" s="1">
        <f aca="true" t="shared" si="40" ref="N9:N39">ASIN(SQRT(K9/100))</f>
        <v>0.1291335926646158</v>
      </c>
      <c r="O9" s="3">
        <v>39.46</v>
      </c>
      <c r="P9" s="3">
        <f aca="true" t="shared" si="41" ref="P9:P39">ASIN(SQRT(O9/100))</f>
        <v>0.6792015246415499</v>
      </c>
      <c r="Q9" s="1">
        <f aca="true" t="shared" si="42" ref="Q9:Q39">O9/K9</f>
        <v>23.79545317493819</v>
      </c>
      <c r="R9" s="3">
        <v>104.95216606498195</v>
      </c>
      <c r="S9" s="11">
        <f aca="true" t="shared" si="43" ref="S9:S14">LOG10(R9)</f>
        <v>2.020991406237729</v>
      </c>
      <c r="T9" s="3">
        <v>5091.227436823104</v>
      </c>
      <c r="U9" s="13">
        <f aca="true" t="shared" si="44" ref="U9:U39">LOG10(T9)</f>
        <v>3.7068224984026847</v>
      </c>
      <c r="V9" s="3"/>
      <c r="W9" s="3"/>
      <c r="X9" s="3">
        <v>95.54314079422382</v>
      </c>
      <c r="Y9" s="13">
        <f aca="true" t="shared" si="45" ref="Y9:Y39">LOG10(X9)</f>
        <v>1.9801995137652129</v>
      </c>
      <c r="Z9" s="3">
        <v>14645.90252707581</v>
      </c>
      <c r="AA9" s="13">
        <f aca="true" t="shared" si="46" ref="AA9:AA39">LOG10(Z9)</f>
        <v>4.165716139448929</v>
      </c>
      <c r="AB9" s="13">
        <f aca="true" t="shared" si="47" ref="AB9:AB39">Z9/1000</f>
        <v>14.64590252707581</v>
      </c>
      <c r="AC9" s="13">
        <f aca="true" t="shared" si="48" ref="AC9:AC39">LOG10(AB9)</f>
        <v>1.1657161394489288</v>
      </c>
      <c r="AD9" s="3">
        <v>2848.4657039711187</v>
      </c>
      <c r="AE9" s="13">
        <f aca="true" t="shared" si="49" ref="AE9:AE39">LOG10(AD9)</f>
        <v>3.454610994842107</v>
      </c>
      <c r="AF9" s="3">
        <v>161.56841155234656</v>
      </c>
      <c r="AG9" s="13">
        <f aca="true" t="shared" si="50" ref="AG9:AG39">LOG10(AF9)</f>
        <v>2.208356455265921</v>
      </c>
      <c r="AH9" s="3">
        <v>217.8194945848375</v>
      </c>
      <c r="AI9" s="13">
        <f aca="true" t="shared" si="51" ref="AI9:AI39">LOG10(AH9)</f>
        <v>2.3380967459970963</v>
      </c>
      <c r="AJ9" s="3">
        <v>2795.7039711191337</v>
      </c>
      <c r="AK9" s="13">
        <f aca="true" t="shared" si="52" ref="AK9:AK39">LOG10(AJ9)</f>
        <v>3.446491183341233</v>
      </c>
      <c r="AL9" s="3">
        <v>68.95974729241877</v>
      </c>
      <c r="AM9" s="13">
        <f aca="true" t="shared" si="53" ref="AM9:AM39">LOG10(AL9)</f>
        <v>1.8385956613185537</v>
      </c>
      <c r="AN9" s="3">
        <v>0.434</v>
      </c>
      <c r="AO9" s="9">
        <f aca="true" t="shared" si="54" ref="AO9:AO40">LOG10(AN9+0.0001)</f>
        <v>-0.3624102141613001</v>
      </c>
      <c r="AP9" s="3">
        <v>1.587</v>
      </c>
      <c r="AQ9" s="3">
        <f aca="true" t="shared" si="55" ref="AQ9:AQ72">LOG10(AP9+0.0001)</f>
        <v>0.20060429164455215</v>
      </c>
      <c r="AR9" s="3">
        <f aca="true" t="shared" si="56" ref="AR9:AR39">K9*AP9*0.01</f>
        <v>0.026317221000000002</v>
      </c>
      <c r="AS9" s="3">
        <f aca="true" t="shared" si="57" ref="AS9:AS39">LOG10(AR9)</f>
        <v>-1.57975997250813</v>
      </c>
      <c r="AT9" s="3">
        <f aca="true" t="shared" si="58" ref="AT9:AT14">R9*AP9</f>
        <v>166.55908754512635</v>
      </c>
      <c r="AU9" s="3">
        <f aca="true" t="shared" si="59" ref="AU9:AU14">LOG10(AT9)</f>
        <v>2.2215683329925775</v>
      </c>
      <c r="AV9" s="3">
        <f aca="true" t="shared" si="60" ref="AV9:AV39">T9*AP9/1000</f>
        <v>8.079777942238266</v>
      </c>
      <c r="AW9" s="3">
        <f aca="true" t="shared" si="61" ref="AW9:AW39">LOG10(AV9)</f>
        <v>0.907399425157533</v>
      </c>
      <c r="AX9" s="3">
        <f aca="true" t="shared" si="62" ref="AX9:AX39">X9*AP9</f>
        <v>151.6269644404332</v>
      </c>
      <c r="AY9" s="3">
        <f aca="true" t="shared" si="63" ref="AY9:AY39">LOG10(AX9)</f>
        <v>2.180776440520061</v>
      </c>
      <c r="AZ9" s="3">
        <f aca="true" t="shared" si="64" ref="AZ9:AZ39">Z9*AP9/1000</f>
        <v>23.24304731046931</v>
      </c>
      <c r="BA9" s="3">
        <f aca="true" t="shared" si="65" ref="BA9:BA39">LOG10(AZ9)</f>
        <v>1.366293066203777</v>
      </c>
      <c r="BB9" s="3">
        <f aca="true" t="shared" si="66" ref="BB9:BB39">AD9*AP9/1000</f>
        <v>4.520515072202166</v>
      </c>
      <c r="BC9" s="3">
        <f aca="true" t="shared" si="67" ref="BC9:BC39">LOG10(BB9)</f>
        <v>0.6551879215969553</v>
      </c>
      <c r="BD9" s="3">
        <f aca="true" t="shared" si="68" ref="BD9:BD39">AF9*AP9/1000</f>
        <v>0.25640906913357403</v>
      </c>
      <c r="BE9" s="3">
        <f aca="true" t="shared" si="69" ref="BE9:BE39">LOG10(BD9)</f>
        <v>-0.5910666179792304</v>
      </c>
      <c r="BF9" s="3">
        <f aca="true" t="shared" si="70" ref="BF9:BF39">AH9*AP9/1000</f>
        <v>0.3456795379061371</v>
      </c>
      <c r="BG9" s="3">
        <f aca="true" t="shared" si="71" ref="BG9:BG39">LOG10(BF9)</f>
        <v>-0.4613263272480555</v>
      </c>
      <c r="BH9" s="3">
        <f aca="true" t="shared" si="72" ref="BH9:BH39">AJ9*AP9/1000</f>
        <v>4.436782202166065</v>
      </c>
      <c r="BI9" s="3">
        <f aca="true" t="shared" si="73" ref="BI9:BI39">LOG10(BH9)</f>
        <v>0.6470681100960811</v>
      </c>
      <c r="BJ9" s="3">
        <f aca="true" t="shared" si="74" ref="BJ9:BJ39">AL9*AP9</f>
        <v>109.43911895306859</v>
      </c>
      <c r="BK9" s="3">
        <f aca="true" t="shared" si="75" ref="BK9:BK39">LOG10(BJ9)</f>
        <v>2.039172588073402</v>
      </c>
      <c r="BL9" s="3"/>
    </row>
    <row r="10" spans="1:64" ht="18.75" customHeight="1">
      <c r="A10" s="3" t="s">
        <v>48</v>
      </c>
      <c r="B10" s="3">
        <v>351</v>
      </c>
      <c r="C10" s="3" t="s">
        <v>10</v>
      </c>
      <c r="D10" s="3" t="s">
        <v>8</v>
      </c>
      <c r="E10" s="3" t="s">
        <v>11</v>
      </c>
      <c r="F10" s="3" t="s">
        <v>12</v>
      </c>
      <c r="G10" s="3">
        <v>350</v>
      </c>
      <c r="H10" s="3">
        <v>2</v>
      </c>
      <c r="I10" s="3">
        <v>3</v>
      </c>
      <c r="J10" s="3" t="s">
        <v>49</v>
      </c>
      <c r="K10" s="3">
        <v>2.9256</v>
      </c>
      <c r="L10" s="3">
        <f t="shared" si="38"/>
        <v>29.256</v>
      </c>
      <c r="M10" s="13">
        <f t="shared" si="39"/>
        <v>1.466214947329988</v>
      </c>
      <c r="N10" s="1">
        <f t="shared" si="40"/>
        <v>0.17188903886241988</v>
      </c>
      <c r="O10" s="3">
        <v>39.01</v>
      </c>
      <c r="P10" s="3">
        <f t="shared" si="41"/>
        <v>0.6745934373259317</v>
      </c>
      <c r="Q10" s="1">
        <f t="shared" si="42"/>
        <v>13.334016953787255</v>
      </c>
      <c r="R10" s="3">
        <v>119.90231092436974</v>
      </c>
      <c r="S10" s="11">
        <f t="shared" si="43"/>
        <v>2.0788275535077747</v>
      </c>
      <c r="T10" s="3">
        <v>7977.205882352941</v>
      </c>
      <c r="U10" s="13">
        <f t="shared" si="44"/>
        <v>3.9018508008284596</v>
      </c>
      <c r="V10" s="3"/>
      <c r="W10" s="3"/>
      <c r="X10" s="3">
        <v>115.06932773109244</v>
      </c>
      <c r="Y10" s="13">
        <f t="shared" si="45"/>
        <v>2.060959575824955</v>
      </c>
      <c r="Z10" s="3">
        <v>24363.655462184877</v>
      </c>
      <c r="AA10" s="13">
        <f t="shared" si="46"/>
        <v>4.386742449311985</v>
      </c>
      <c r="AB10" s="13">
        <f t="shared" si="47"/>
        <v>24.363655462184877</v>
      </c>
      <c r="AC10" s="13">
        <f t="shared" si="48"/>
        <v>1.3867424493119846</v>
      </c>
      <c r="AD10" s="3">
        <v>5834.873949579833</v>
      </c>
      <c r="AE10" s="13">
        <f t="shared" si="49"/>
        <v>3.7660314784459614</v>
      </c>
      <c r="AF10" s="3">
        <v>259.0105042016807</v>
      </c>
      <c r="AG10" s="13">
        <f t="shared" si="50"/>
        <v>2.413317377302568</v>
      </c>
      <c r="AH10" s="3">
        <v>493.41806722689074</v>
      </c>
      <c r="AI10" s="13">
        <f t="shared" si="51"/>
        <v>2.693215047774886</v>
      </c>
      <c r="AJ10" s="3">
        <v>4977.100840336135</v>
      </c>
      <c r="AK10" s="13">
        <f t="shared" si="52"/>
        <v>3.6969764400122322</v>
      </c>
      <c r="AL10" s="3">
        <v>125.68550420168067</v>
      </c>
      <c r="AM10" s="13">
        <f t="shared" si="53"/>
        <v>2.0992851917015027</v>
      </c>
      <c r="AN10" s="3">
        <v>0.216</v>
      </c>
      <c r="AO10" s="9">
        <f t="shared" si="54"/>
        <v>-0.6653452331167587</v>
      </c>
      <c r="AP10" s="3">
        <v>0.812</v>
      </c>
      <c r="AQ10" s="3">
        <f t="shared" si="55"/>
        <v>-0.09039048950983113</v>
      </c>
      <c r="AR10" s="3">
        <f t="shared" si="56"/>
        <v>0.023755872000000004</v>
      </c>
      <c r="AS10" s="3">
        <f t="shared" si="57"/>
        <v>-1.6242290234288366</v>
      </c>
      <c r="AT10" s="3">
        <f t="shared" si="58"/>
        <v>97.36067647058823</v>
      </c>
      <c r="AU10" s="3">
        <f t="shared" si="59"/>
        <v>1.9883835827489498</v>
      </c>
      <c r="AV10" s="3">
        <f t="shared" si="60"/>
        <v>6.477491176470588</v>
      </c>
      <c r="AW10" s="3">
        <f t="shared" si="61"/>
        <v>0.8114068300696348</v>
      </c>
      <c r="AX10" s="3">
        <f t="shared" si="62"/>
        <v>93.43629411764707</v>
      </c>
      <c r="AY10" s="3">
        <f t="shared" si="63"/>
        <v>1.9705156050661299</v>
      </c>
      <c r="AZ10" s="3">
        <f t="shared" si="64"/>
        <v>19.783288235294123</v>
      </c>
      <c r="BA10" s="3">
        <f t="shared" si="65"/>
        <v>1.29629847855316</v>
      </c>
      <c r="BB10" s="3">
        <f t="shared" si="66"/>
        <v>4.737917647058825</v>
      </c>
      <c r="BC10" s="3">
        <f t="shared" si="67"/>
        <v>0.6755875076871366</v>
      </c>
      <c r="BD10" s="3">
        <f t="shared" si="68"/>
        <v>0.21031652941176474</v>
      </c>
      <c r="BE10" s="3">
        <f t="shared" si="69"/>
        <v>-0.6771265934562565</v>
      </c>
      <c r="BF10" s="3">
        <f t="shared" si="70"/>
        <v>0.4006554705882353</v>
      </c>
      <c r="BG10" s="3">
        <f t="shared" si="71"/>
        <v>-0.39722892298393864</v>
      </c>
      <c r="BH10" s="3">
        <f t="shared" si="72"/>
        <v>4.041405882352942</v>
      </c>
      <c r="BI10" s="3">
        <f t="shared" si="73"/>
        <v>0.6065324692534078</v>
      </c>
      <c r="BJ10" s="3">
        <f t="shared" si="74"/>
        <v>102.05662941176472</v>
      </c>
      <c r="BK10" s="3">
        <f t="shared" si="75"/>
        <v>2.008841220942678</v>
      </c>
      <c r="BL10" s="3"/>
    </row>
    <row r="11" spans="1:64" ht="18.75" customHeight="1">
      <c r="A11" s="3" t="s">
        <v>48</v>
      </c>
      <c r="B11" s="3">
        <v>352</v>
      </c>
      <c r="C11" s="3" t="s">
        <v>10</v>
      </c>
      <c r="D11" s="3" t="s">
        <v>8</v>
      </c>
      <c r="E11" s="3" t="s">
        <v>11</v>
      </c>
      <c r="F11" s="3" t="s">
        <v>12</v>
      </c>
      <c r="G11" s="3">
        <v>350</v>
      </c>
      <c r="H11" s="3">
        <v>2</v>
      </c>
      <c r="I11" s="3">
        <v>4</v>
      </c>
      <c r="J11" s="3" t="s">
        <v>49</v>
      </c>
      <c r="K11" s="3">
        <v>2.3622</v>
      </c>
      <c r="L11" s="3">
        <f t="shared" si="38"/>
        <v>23.622</v>
      </c>
      <c r="M11" s="13">
        <f t="shared" si="39"/>
        <v>1.373316665173873</v>
      </c>
      <c r="N11" s="1">
        <f t="shared" si="40"/>
        <v>0.15430612145559708</v>
      </c>
      <c r="O11" s="3">
        <v>39.415</v>
      </c>
      <c r="P11" s="3">
        <f t="shared" si="41"/>
        <v>0.6787411345692113</v>
      </c>
      <c r="Q11" s="1">
        <f t="shared" si="42"/>
        <v>16.68571670476674</v>
      </c>
      <c r="R11" s="3">
        <v>154.6600806451613</v>
      </c>
      <c r="S11" s="11">
        <f t="shared" si="43"/>
        <v>2.1893782322983824</v>
      </c>
      <c r="T11" s="3">
        <v>5406.895161290323</v>
      </c>
      <c r="U11" s="13">
        <f t="shared" si="44"/>
        <v>3.7329479487665775</v>
      </c>
      <c r="V11" s="3"/>
      <c r="W11" s="3"/>
      <c r="X11" s="3">
        <v>110.08608870967743</v>
      </c>
      <c r="Y11" s="13">
        <f t="shared" si="45"/>
        <v>2.0417324417843083</v>
      </c>
      <c r="Z11" s="3">
        <v>18683.326612903227</v>
      </c>
      <c r="AA11" s="13">
        <f t="shared" si="46"/>
        <v>4.27145420599476</v>
      </c>
      <c r="AB11" s="13">
        <f t="shared" si="47"/>
        <v>18.683326612903226</v>
      </c>
      <c r="AC11" s="13">
        <f t="shared" si="48"/>
        <v>1.2714542059947602</v>
      </c>
      <c r="AD11" s="3">
        <v>3624.475806451613</v>
      </c>
      <c r="AE11" s="13">
        <f t="shared" si="49"/>
        <v>3.5592452051616075</v>
      </c>
      <c r="AF11" s="3">
        <v>177.50927419354838</v>
      </c>
      <c r="AG11" s="13">
        <f t="shared" si="50"/>
        <v>2.2492210482410475</v>
      </c>
      <c r="AH11" s="3">
        <v>384.49395161290323</v>
      </c>
      <c r="AI11" s="13">
        <f t="shared" si="51"/>
        <v>2.584889512403247</v>
      </c>
      <c r="AJ11" s="3">
        <v>3299.314516129032</v>
      </c>
      <c r="AK11" s="13">
        <f t="shared" si="52"/>
        <v>3.5184237178213578</v>
      </c>
      <c r="AL11" s="3">
        <v>71.14475806451614</v>
      </c>
      <c r="AM11" s="13">
        <f t="shared" si="53"/>
        <v>1.8521429068444666</v>
      </c>
      <c r="AN11" s="3">
        <v>0.211</v>
      </c>
      <c r="AO11" s="9">
        <f t="shared" si="54"/>
        <v>-0.6755117666923437</v>
      </c>
      <c r="AP11" s="3">
        <v>1.116</v>
      </c>
      <c r="AQ11" s="3">
        <f t="shared" si="55"/>
        <v>0.047703108134304374</v>
      </c>
      <c r="AR11" s="3">
        <f t="shared" si="56"/>
        <v>0.026362152000000007</v>
      </c>
      <c r="AS11" s="3">
        <f t="shared" si="57"/>
        <v>-1.5790191402245668</v>
      </c>
      <c r="AT11" s="3">
        <f t="shared" si="58"/>
        <v>172.60065</v>
      </c>
      <c r="AU11" s="3">
        <f t="shared" si="59"/>
        <v>2.2370424268999423</v>
      </c>
      <c r="AV11" s="3">
        <f t="shared" si="60"/>
        <v>6.0340950000000015</v>
      </c>
      <c r="AW11" s="3">
        <f t="shared" si="61"/>
        <v>0.7806121433681377</v>
      </c>
      <c r="AX11" s="3">
        <f t="shared" si="62"/>
        <v>122.85607500000002</v>
      </c>
      <c r="AY11" s="3">
        <f t="shared" si="63"/>
        <v>2.0893966363858683</v>
      </c>
      <c r="AZ11" s="3">
        <f t="shared" si="64"/>
        <v>20.8505925</v>
      </c>
      <c r="BA11" s="3">
        <f t="shared" si="65"/>
        <v>1.3191184005963201</v>
      </c>
      <c r="BB11" s="3">
        <f t="shared" si="66"/>
        <v>4.0449150000000005</v>
      </c>
      <c r="BC11" s="3">
        <f t="shared" si="67"/>
        <v>0.6069093997631673</v>
      </c>
      <c r="BD11" s="3">
        <f t="shared" si="68"/>
        <v>0.19810035</v>
      </c>
      <c r="BE11" s="3">
        <f t="shared" si="69"/>
        <v>-0.7031147571573924</v>
      </c>
      <c r="BF11" s="3">
        <f t="shared" si="70"/>
        <v>0.42909525000000004</v>
      </c>
      <c r="BG11" s="3">
        <f t="shared" si="71"/>
        <v>-0.36744629299519327</v>
      </c>
      <c r="BH11" s="3">
        <f t="shared" si="72"/>
        <v>3.6820350000000004</v>
      </c>
      <c r="BI11" s="3">
        <f t="shared" si="73"/>
        <v>0.5660879124229178</v>
      </c>
      <c r="BJ11" s="3">
        <f t="shared" si="74"/>
        <v>79.39755000000002</v>
      </c>
      <c r="BK11" s="3">
        <f t="shared" si="75"/>
        <v>1.8998071014460265</v>
      </c>
      <c r="BL11" s="3" t="s">
        <v>52</v>
      </c>
    </row>
    <row r="12" spans="1:64" ht="18.75" customHeight="1">
      <c r="A12" s="3" t="s">
        <v>48</v>
      </c>
      <c r="B12" s="3">
        <v>353</v>
      </c>
      <c r="C12" s="3" t="s">
        <v>10</v>
      </c>
      <c r="D12" s="3" t="s">
        <v>8</v>
      </c>
      <c r="E12" s="3" t="s">
        <v>11</v>
      </c>
      <c r="F12" s="3" t="s">
        <v>12</v>
      </c>
      <c r="G12" s="3">
        <v>350</v>
      </c>
      <c r="H12" s="3">
        <v>2</v>
      </c>
      <c r="I12" s="3">
        <v>5</v>
      </c>
      <c r="J12" s="3" t="s">
        <v>49</v>
      </c>
      <c r="K12" s="3">
        <v>3.3205999999999998</v>
      </c>
      <c r="L12" s="3">
        <f t="shared" si="38"/>
        <v>33.205999999999996</v>
      </c>
      <c r="M12" s="13">
        <f t="shared" si="39"/>
        <v>1.5212165635672568</v>
      </c>
      <c r="N12" s="1">
        <f t="shared" si="40"/>
        <v>0.18324900451097026</v>
      </c>
      <c r="O12" s="3">
        <v>38.965</v>
      </c>
      <c r="P12" s="3">
        <f t="shared" si="41"/>
        <v>0.6741321086704923</v>
      </c>
      <c r="Q12" s="1">
        <f t="shared" si="42"/>
        <v>11.734325121965911</v>
      </c>
      <c r="R12" s="3">
        <v>190.84374999999997</v>
      </c>
      <c r="S12" s="11">
        <f t="shared" si="43"/>
        <v>2.2806779416759597</v>
      </c>
      <c r="T12" s="3">
        <v>7349.687499999999</v>
      </c>
      <c r="U12" s="13">
        <f t="shared" si="44"/>
        <v>3.8662688737902062</v>
      </c>
      <c r="V12" s="3"/>
      <c r="W12" s="3"/>
      <c r="X12" s="3">
        <v>137.33382352941175</v>
      </c>
      <c r="Y12" s="13">
        <f t="shared" si="45"/>
        <v>2.1377775114766173</v>
      </c>
      <c r="Z12" s="3">
        <v>24171.323529411762</v>
      </c>
      <c r="AA12" s="13">
        <f t="shared" si="46"/>
        <v>4.383300431366811</v>
      </c>
      <c r="AB12" s="13">
        <f t="shared" si="47"/>
        <v>24.17132352941176</v>
      </c>
      <c r="AC12" s="13">
        <f t="shared" si="48"/>
        <v>1.383300431366811</v>
      </c>
      <c r="AD12" s="3">
        <v>4642.647058823529</v>
      </c>
      <c r="AE12" s="13">
        <f t="shared" si="49"/>
        <v>3.666765669185981</v>
      </c>
      <c r="AF12" s="3">
        <v>237.8988970588235</v>
      </c>
      <c r="AG12" s="13">
        <f t="shared" si="50"/>
        <v>2.376392428576244</v>
      </c>
      <c r="AH12" s="3">
        <v>586.4044117647059</v>
      </c>
      <c r="AI12" s="13">
        <f t="shared" si="51"/>
        <v>2.768197229023692</v>
      </c>
      <c r="AJ12" s="3">
        <v>4265.14705882353</v>
      </c>
      <c r="AK12" s="13">
        <f t="shared" si="52"/>
        <v>3.629934009884438</v>
      </c>
      <c r="AL12" s="3">
        <v>96.6283088235294</v>
      </c>
      <c r="AM12" s="13">
        <f t="shared" si="53"/>
        <v>1.985104378638636</v>
      </c>
      <c r="AN12" s="3">
        <v>0.189</v>
      </c>
      <c r="AO12" s="9">
        <f t="shared" si="54"/>
        <v>-0.7233084711549603</v>
      </c>
      <c r="AP12" s="3">
        <v>0.843</v>
      </c>
      <c r="AQ12" s="3">
        <f t="shared" si="55"/>
        <v>-0.0741209106984992</v>
      </c>
      <c r="AR12" s="3">
        <f t="shared" si="56"/>
        <v>0.027992657999999997</v>
      </c>
      <c r="AS12" s="3">
        <f t="shared" si="57"/>
        <v>-1.5529558618080008</v>
      </c>
      <c r="AT12" s="3">
        <f t="shared" si="58"/>
        <v>160.88128124999997</v>
      </c>
      <c r="AU12" s="3">
        <f t="shared" si="59"/>
        <v>2.2065055163007017</v>
      </c>
      <c r="AV12" s="3">
        <f t="shared" si="60"/>
        <v>6.195786562499999</v>
      </c>
      <c r="AW12" s="3">
        <f t="shared" si="61"/>
        <v>0.7920964484149484</v>
      </c>
      <c r="AX12" s="3">
        <f t="shared" si="62"/>
        <v>115.7724132352941</v>
      </c>
      <c r="AY12" s="3">
        <f t="shared" si="63"/>
        <v>2.0636050861013597</v>
      </c>
      <c r="AZ12" s="3">
        <f t="shared" si="64"/>
        <v>20.376425735294113</v>
      </c>
      <c r="BA12" s="3">
        <f t="shared" si="65"/>
        <v>1.309128005991553</v>
      </c>
      <c r="BB12" s="3">
        <f t="shared" si="66"/>
        <v>3.9137514705882346</v>
      </c>
      <c r="BC12" s="3">
        <f t="shared" si="67"/>
        <v>0.5925932438107233</v>
      </c>
      <c r="BD12" s="3">
        <f t="shared" si="68"/>
        <v>0.2005487702205882</v>
      </c>
      <c r="BE12" s="3">
        <f t="shared" si="69"/>
        <v>-0.6977799967990137</v>
      </c>
      <c r="BF12" s="3">
        <f t="shared" si="70"/>
        <v>0.49433891911764705</v>
      </c>
      <c r="BG12" s="3">
        <f t="shared" si="71"/>
        <v>-0.30597519635156584</v>
      </c>
      <c r="BH12" s="3">
        <f t="shared" si="72"/>
        <v>3.5955189705882353</v>
      </c>
      <c r="BI12" s="3">
        <f t="shared" si="73"/>
        <v>0.5557615845091806</v>
      </c>
      <c r="BJ12" s="3">
        <f t="shared" si="74"/>
        <v>81.45766433823528</v>
      </c>
      <c r="BK12" s="3">
        <f t="shared" si="75"/>
        <v>1.9109319532633784</v>
      </c>
      <c r="BL12" s="3"/>
    </row>
    <row r="13" spans="1:64" ht="18.75" customHeight="1">
      <c r="A13" s="3" t="s">
        <v>48</v>
      </c>
      <c r="B13" s="3">
        <v>354</v>
      </c>
      <c r="C13" s="3" t="s">
        <v>10</v>
      </c>
      <c r="D13" s="3" t="s">
        <v>8</v>
      </c>
      <c r="E13" s="3" t="s">
        <v>11</v>
      </c>
      <c r="F13" s="3" t="s">
        <v>12</v>
      </c>
      <c r="G13" s="3">
        <v>350</v>
      </c>
      <c r="H13" s="3">
        <v>2</v>
      </c>
      <c r="I13" s="3">
        <v>6</v>
      </c>
      <c r="J13" s="3" t="s">
        <v>49</v>
      </c>
      <c r="K13" s="3">
        <v>2.3926999999999996</v>
      </c>
      <c r="L13" s="3">
        <f t="shared" si="38"/>
        <v>23.926999999999996</v>
      </c>
      <c r="M13" s="13">
        <f t="shared" si="39"/>
        <v>1.3788882495904138</v>
      </c>
      <c r="N13" s="1">
        <f t="shared" si="40"/>
        <v>0.15530713803950377</v>
      </c>
      <c r="O13" s="3">
        <v>39.870000000000005</v>
      </c>
      <c r="P13" s="3">
        <f t="shared" si="41"/>
        <v>0.6833920349608915</v>
      </c>
      <c r="Q13" s="1">
        <f t="shared" si="42"/>
        <v>16.663183850879765</v>
      </c>
      <c r="R13" s="3">
        <v>135.65845588235294</v>
      </c>
      <c r="S13" s="11">
        <f t="shared" si="43"/>
        <v>2.132446869447343</v>
      </c>
      <c r="T13" s="3">
        <v>6994.761029411764</v>
      </c>
      <c r="U13" s="13">
        <f t="shared" si="44"/>
        <v>3.844772881746984</v>
      </c>
      <c r="V13" s="3"/>
      <c r="W13" s="3"/>
      <c r="X13" s="3">
        <v>107.2875</v>
      </c>
      <c r="Y13" s="13">
        <f t="shared" si="45"/>
        <v>2.0305491255329815</v>
      </c>
      <c r="Z13" s="3">
        <v>15939.375</v>
      </c>
      <c r="AA13" s="13">
        <f t="shared" si="46"/>
        <v>4.202471288241227</v>
      </c>
      <c r="AB13" s="13">
        <f t="shared" si="47"/>
        <v>15.939375</v>
      </c>
      <c r="AC13" s="13">
        <f t="shared" si="48"/>
        <v>1.2024712882412272</v>
      </c>
      <c r="AD13" s="3">
        <v>4778.713235294118</v>
      </c>
      <c r="AE13" s="13">
        <f t="shared" si="49"/>
        <v>3.679310969824822</v>
      </c>
      <c r="AF13" s="3">
        <v>292.73713235294116</v>
      </c>
      <c r="AG13" s="13">
        <f t="shared" si="50"/>
        <v>2.4664778141767405</v>
      </c>
      <c r="AH13" s="3">
        <v>370.56433823529414</v>
      </c>
      <c r="AI13" s="13">
        <f t="shared" si="51"/>
        <v>2.5688636220718073</v>
      </c>
      <c r="AJ13" s="3">
        <v>3087.738970588235</v>
      </c>
      <c r="AK13" s="13">
        <f t="shared" si="52"/>
        <v>3.4896405790909193</v>
      </c>
      <c r="AL13" s="3">
        <v>85.8095588235294</v>
      </c>
      <c r="AM13" s="13">
        <f t="shared" si="53"/>
        <v>1.9335356691200642</v>
      </c>
      <c r="AN13" s="3">
        <v>0.26</v>
      </c>
      <c r="AO13" s="9">
        <f t="shared" si="54"/>
        <v>-0.5848596478041272</v>
      </c>
      <c r="AP13" s="3">
        <v>1.025</v>
      </c>
      <c r="AQ13" s="3">
        <f t="shared" si="55"/>
        <v>0.010766233518425195</v>
      </c>
      <c r="AR13" s="3">
        <f t="shared" si="56"/>
        <v>0.024525174999999996</v>
      </c>
      <c r="AS13" s="3">
        <f t="shared" si="57"/>
        <v>-1.610387885017813</v>
      </c>
      <c r="AT13" s="3">
        <f t="shared" si="58"/>
        <v>139.04991727941174</v>
      </c>
      <c r="AU13" s="3">
        <f t="shared" si="59"/>
        <v>2.1431707348391162</v>
      </c>
      <c r="AV13" s="3">
        <f t="shared" si="60"/>
        <v>7.169630055147057</v>
      </c>
      <c r="AW13" s="3">
        <f t="shared" si="61"/>
        <v>0.8554967471387572</v>
      </c>
      <c r="AX13" s="3">
        <f t="shared" si="62"/>
        <v>109.96968749999998</v>
      </c>
      <c r="AY13" s="3">
        <f t="shared" si="63"/>
        <v>2.0412729909247544</v>
      </c>
      <c r="AZ13" s="3">
        <f t="shared" si="64"/>
        <v>16.337859374999997</v>
      </c>
      <c r="BA13" s="3">
        <f t="shared" si="65"/>
        <v>1.2131951536330001</v>
      </c>
      <c r="BB13" s="3">
        <f t="shared" si="66"/>
        <v>4.898181066176471</v>
      </c>
      <c r="BC13" s="3">
        <f t="shared" si="67"/>
        <v>0.6900348352165949</v>
      </c>
      <c r="BD13" s="3">
        <f t="shared" si="68"/>
        <v>0.3000555606617647</v>
      </c>
      <c r="BE13" s="3">
        <f t="shared" si="69"/>
        <v>-0.5227983204314864</v>
      </c>
      <c r="BF13" s="3">
        <f t="shared" si="70"/>
        <v>0.37982844669117644</v>
      </c>
      <c r="BG13" s="3">
        <f t="shared" si="71"/>
        <v>-0.42041251253641976</v>
      </c>
      <c r="BH13" s="3">
        <f t="shared" si="72"/>
        <v>3.1649324448529406</v>
      </c>
      <c r="BI13" s="3">
        <f t="shared" si="73"/>
        <v>0.5003644444826925</v>
      </c>
      <c r="BJ13" s="3">
        <f t="shared" si="74"/>
        <v>87.95479779411762</v>
      </c>
      <c r="BK13" s="3">
        <f t="shared" si="75"/>
        <v>1.9442595345118372</v>
      </c>
      <c r="BL13" s="3"/>
    </row>
    <row r="14" spans="1:64" ht="18.75" customHeight="1">
      <c r="A14" s="3" t="s">
        <v>48</v>
      </c>
      <c r="B14" s="3">
        <v>355</v>
      </c>
      <c r="C14" s="3" t="s">
        <v>10</v>
      </c>
      <c r="D14" s="3" t="s">
        <v>8</v>
      </c>
      <c r="E14" s="3" t="s">
        <v>13</v>
      </c>
      <c r="F14" s="3" t="s">
        <v>14</v>
      </c>
      <c r="G14" s="3">
        <v>350</v>
      </c>
      <c r="H14" s="3">
        <v>3</v>
      </c>
      <c r="I14" s="3">
        <v>1</v>
      </c>
      <c r="J14" s="3" t="s">
        <v>49</v>
      </c>
      <c r="K14" s="3">
        <v>1.0063</v>
      </c>
      <c r="L14" s="3">
        <f t="shared" si="38"/>
        <v>10.062999999999999</v>
      </c>
      <c r="M14" s="13">
        <f t="shared" si="39"/>
        <v>1.0027274726898296</v>
      </c>
      <c r="N14" s="1">
        <f t="shared" si="40"/>
        <v>0.10048351603972011</v>
      </c>
      <c r="O14" s="3">
        <v>38.055</v>
      </c>
      <c r="P14" s="3">
        <f t="shared" si="41"/>
        <v>0.6647817175444918</v>
      </c>
      <c r="Q14" s="1">
        <f t="shared" si="42"/>
        <v>37.816754446984</v>
      </c>
      <c r="R14" s="3">
        <v>104.94055118110235</v>
      </c>
      <c r="S14" s="11">
        <f t="shared" si="43"/>
        <v>2.020943340920855</v>
      </c>
      <c r="T14" s="3">
        <v>1878.9055118110236</v>
      </c>
      <c r="U14" s="13">
        <f t="shared" si="44"/>
        <v>3.273904940435341</v>
      </c>
      <c r="V14" s="3"/>
      <c r="W14" s="3"/>
      <c r="X14" s="3">
        <v>87.46220472440945</v>
      </c>
      <c r="Y14" s="13">
        <f t="shared" si="45"/>
        <v>1.941820420728674</v>
      </c>
      <c r="Z14" s="3">
        <v>27231.889763779527</v>
      </c>
      <c r="AA14" s="13">
        <f t="shared" si="46"/>
        <v>4.435077780359578</v>
      </c>
      <c r="AB14" s="13">
        <f t="shared" si="47"/>
        <v>27.231889763779527</v>
      </c>
      <c r="AC14" s="13">
        <f t="shared" si="48"/>
        <v>1.4350777803595778</v>
      </c>
      <c r="AD14" s="3">
        <v>1867.3149606299212</v>
      </c>
      <c r="AE14" s="13">
        <f t="shared" si="49"/>
        <v>3.271217576720959</v>
      </c>
      <c r="AF14" s="3">
        <v>149.53681102362202</v>
      </c>
      <c r="AG14" s="13">
        <f t="shared" si="50"/>
        <v>2.1747481147778847</v>
      </c>
      <c r="AH14" s="3">
        <v>5509.527559055117</v>
      </c>
      <c r="AI14" s="13">
        <f t="shared" si="51"/>
        <v>3.7411143597788006</v>
      </c>
      <c r="AJ14" s="3">
        <v>2645</v>
      </c>
      <c r="AK14" s="13">
        <f t="shared" si="52"/>
        <v>3.4224256763712044</v>
      </c>
      <c r="AL14" s="3">
        <v>43.52066929133858</v>
      </c>
      <c r="AM14" s="13">
        <f t="shared" si="53"/>
        <v>1.638695565626246</v>
      </c>
      <c r="AN14" s="3">
        <v>0.8</v>
      </c>
      <c r="AO14" s="9">
        <f t="shared" si="54"/>
        <v>-0.09685572959046142</v>
      </c>
      <c r="AP14" s="3">
        <v>2.5180000000000002</v>
      </c>
      <c r="AQ14" s="3">
        <f t="shared" si="55"/>
        <v>0.40107297302594763</v>
      </c>
      <c r="AR14" s="3">
        <f t="shared" si="56"/>
        <v>0.025338634</v>
      </c>
      <c r="AS14" s="3">
        <f t="shared" si="57"/>
        <v>-1.5962168015383265</v>
      </c>
      <c r="AT14" s="3">
        <f t="shared" si="58"/>
        <v>264.24030787401574</v>
      </c>
      <c r="AU14" s="3">
        <f t="shared" si="59"/>
        <v>2.421999066692699</v>
      </c>
      <c r="AV14" s="3">
        <f t="shared" si="60"/>
        <v>4.731084078740158</v>
      </c>
      <c r="AW14" s="3">
        <f t="shared" si="61"/>
        <v>0.6749606662071851</v>
      </c>
      <c r="AX14" s="3">
        <f t="shared" si="62"/>
        <v>220.229831496063</v>
      </c>
      <c r="AY14" s="3">
        <f t="shared" si="63"/>
        <v>2.342876146500518</v>
      </c>
      <c r="AZ14" s="3">
        <f t="shared" si="64"/>
        <v>68.56989842519685</v>
      </c>
      <c r="BA14" s="3">
        <f t="shared" si="65"/>
        <v>1.8361335061314215</v>
      </c>
      <c r="BB14" s="3">
        <f t="shared" si="66"/>
        <v>4.701899070866142</v>
      </c>
      <c r="BC14" s="3">
        <f t="shared" si="67"/>
        <v>0.6722733024928029</v>
      </c>
      <c r="BD14" s="3">
        <f t="shared" si="68"/>
        <v>0.3765336901574803</v>
      </c>
      <c r="BE14" s="3">
        <f t="shared" si="69"/>
        <v>-0.4241961594502715</v>
      </c>
      <c r="BF14" s="3">
        <f t="shared" si="70"/>
        <v>13.872990393700787</v>
      </c>
      <c r="BG14" s="3">
        <f t="shared" si="71"/>
        <v>1.1421700855506443</v>
      </c>
      <c r="BH14" s="3">
        <f t="shared" si="72"/>
        <v>6.66011</v>
      </c>
      <c r="BI14" s="3">
        <f t="shared" si="73"/>
        <v>0.8234814021430484</v>
      </c>
      <c r="BJ14" s="3">
        <f t="shared" si="74"/>
        <v>109.58504527559055</v>
      </c>
      <c r="BK14" s="3">
        <f t="shared" si="75"/>
        <v>2.03975129139809</v>
      </c>
      <c r="BL14" s="3"/>
    </row>
    <row r="15" spans="1:64" ht="18.75" customHeight="1">
      <c r="A15" s="3" t="s">
        <v>48</v>
      </c>
      <c r="B15" s="3">
        <v>356</v>
      </c>
      <c r="C15" s="3" t="s">
        <v>10</v>
      </c>
      <c r="D15" s="3" t="s">
        <v>8</v>
      </c>
      <c r="E15" s="3" t="s">
        <v>13</v>
      </c>
      <c r="F15" s="3" t="s">
        <v>14</v>
      </c>
      <c r="G15" s="3">
        <v>350</v>
      </c>
      <c r="H15" s="3">
        <v>3</v>
      </c>
      <c r="I15" s="3">
        <v>2</v>
      </c>
      <c r="J15" s="3" t="s">
        <v>49</v>
      </c>
      <c r="K15" s="3">
        <v>1.1708</v>
      </c>
      <c r="L15" s="3">
        <f t="shared" si="38"/>
        <v>11.708</v>
      </c>
      <c r="M15" s="13">
        <f t="shared" si="39"/>
        <v>1.0684827137617543</v>
      </c>
      <c r="N15" s="1">
        <f t="shared" si="40"/>
        <v>0.1084157733103655</v>
      </c>
      <c r="O15" s="3">
        <v>38.67</v>
      </c>
      <c r="P15" s="3">
        <f t="shared" si="41"/>
        <v>0.6711054364002382</v>
      </c>
      <c r="Q15" s="1">
        <f t="shared" si="42"/>
        <v>33.02869832593099</v>
      </c>
      <c r="R15" s="3"/>
      <c r="S15" s="11"/>
      <c r="T15" s="3">
        <v>1582.7542016806722</v>
      </c>
      <c r="U15" s="13">
        <f t="shared" si="44"/>
        <v>3.1994134751009855</v>
      </c>
      <c r="V15" s="3"/>
      <c r="W15" s="3"/>
      <c r="X15" s="3">
        <v>65.79642857142858</v>
      </c>
      <c r="Y15" s="13">
        <f t="shared" si="45"/>
        <v>1.8182023207596114</v>
      </c>
      <c r="Z15" s="3">
        <v>27950.210084033617</v>
      </c>
      <c r="AA15" s="13">
        <f t="shared" si="46"/>
        <v>4.4463850765513735</v>
      </c>
      <c r="AB15" s="13">
        <f t="shared" si="47"/>
        <v>27.950210084033618</v>
      </c>
      <c r="AC15" s="13">
        <f t="shared" si="48"/>
        <v>1.446385076551374</v>
      </c>
      <c r="AD15" s="3">
        <v>1598.876050420168</v>
      </c>
      <c r="AE15" s="13">
        <f t="shared" si="49"/>
        <v>3.2038147972640236</v>
      </c>
      <c r="AF15" s="3">
        <v>77.37205882352941</v>
      </c>
      <c r="AG15" s="13">
        <f t="shared" si="50"/>
        <v>1.888584153323953</v>
      </c>
      <c r="AH15" s="3">
        <v>6816.218487394958</v>
      </c>
      <c r="AI15" s="13">
        <f t="shared" si="51"/>
        <v>3.8335435028779528</v>
      </c>
      <c r="AJ15" s="3">
        <v>2979.159663865546</v>
      </c>
      <c r="AK15" s="13">
        <f t="shared" si="52"/>
        <v>3.474093779239754</v>
      </c>
      <c r="AL15" s="3">
        <v>31.64264705882353</v>
      </c>
      <c r="AM15" s="13">
        <f t="shared" si="53"/>
        <v>1.5002728071566787</v>
      </c>
      <c r="AN15" s="3">
        <v>0.848</v>
      </c>
      <c r="AO15" s="9">
        <f t="shared" si="54"/>
        <v>-0.071552936790818</v>
      </c>
      <c r="AP15" s="3">
        <v>2.065</v>
      </c>
      <c r="AQ15" s="3">
        <f t="shared" si="55"/>
        <v>0.31494108669298343</v>
      </c>
      <c r="AR15" s="3">
        <f t="shared" si="56"/>
        <v>0.024177020000000004</v>
      </c>
      <c r="AS15" s="3">
        <f t="shared" si="57"/>
        <v>-1.6165972302458258</v>
      </c>
      <c r="AT15" s="3"/>
      <c r="AU15" s="3"/>
      <c r="AV15" s="3">
        <f t="shared" si="60"/>
        <v>3.268387426470588</v>
      </c>
      <c r="AW15" s="3">
        <f t="shared" si="61"/>
        <v>0.5143335310934051</v>
      </c>
      <c r="AX15" s="3">
        <f t="shared" si="62"/>
        <v>135.869625</v>
      </c>
      <c r="AY15" s="3">
        <f t="shared" si="63"/>
        <v>2.133122376752031</v>
      </c>
      <c r="AZ15" s="3">
        <f t="shared" si="64"/>
        <v>57.71718382352942</v>
      </c>
      <c r="BA15" s="3">
        <f t="shared" si="65"/>
        <v>1.7613051325437938</v>
      </c>
      <c r="BB15" s="3">
        <f t="shared" si="66"/>
        <v>3.301679044117647</v>
      </c>
      <c r="BC15" s="3">
        <f t="shared" si="67"/>
        <v>0.5187348532564435</v>
      </c>
      <c r="BD15" s="3">
        <f t="shared" si="68"/>
        <v>0.1597733014705882</v>
      </c>
      <c r="BE15" s="3">
        <f t="shared" si="69"/>
        <v>-0.7964957906836274</v>
      </c>
      <c r="BF15" s="3">
        <f t="shared" si="70"/>
        <v>14.075491176470589</v>
      </c>
      <c r="BG15" s="3">
        <f t="shared" si="71"/>
        <v>1.1484635588703724</v>
      </c>
      <c r="BH15" s="3">
        <f t="shared" si="72"/>
        <v>6.151964705882352</v>
      </c>
      <c r="BI15" s="3">
        <f t="shared" si="73"/>
        <v>0.7890138352321739</v>
      </c>
      <c r="BJ15" s="3">
        <f t="shared" si="74"/>
        <v>65.3420661764706</v>
      </c>
      <c r="BK15" s="3">
        <f t="shared" si="75"/>
        <v>1.8151928631490986</v>
      </c>
      <c r="BL15" s="3"/>
    </row>
    <row r="16" spans="1:64" ht="18.75" customHeight="1">
      <c r="A16" s="3" t="s">
        <v>48</v>
      </c>
      <c r="B16" s="3">
        <v>357</v>
      </c>
      <c r="C16" s="3" t="s">
        <v>10</v>
      </c>
      <c r="D16" s="3" t="s">
        <v>8</v>
      </c>
      <c r="E16" s="3" t="s">
        <v>13</v>
      </c>
      <c r="F16" s="3" t="s">
        <v>14</v>
      </c>
      <c r="G16" s="3">
        <v>350</v>
      </c>
      <c r="H16" s="3">
        <v>3</v>
      </c>
      <c r="I16" s="3">
        <v>3</v>
      </c>
      <c r="J16" s="3" t="s">
        <v>49</v>
      </c>
      <c r="K16" s="3">
        <v>0.801685</v>
      </c>
      <c r="L16" s="3">
        <f t="shared" si="38"/>
        <v>8.01685</v>
      </c>
      <c r="M16" s="13">
        <f t="shared" si="39"/>
        <v>0.9040037577670621</v>
      </c>
      <c r="N16" s="1">
        <f t="shared" si="40"/>
        <v>0.08965693151117912</v>
      </c>
      <c r="O16" s="3">
        <v>39.305</v>
      </c>
      <c r="P16" s="3">
        <f t="shared" si="41"/>
        <v>0.6776153490629879</v>
      </c>
      <c r="Q16" s="1">
        <f t="shared" si="42"/>
        <v>49.02798480700026</v>
      </c>
      <c r="R16" s="3"/>
      <c r="S16" s="11"/>
      <c r="T16" s="3">
        <v>1368.648068669528</v>
      </c>
      <c r="U16" s="13">
        <f t="shared" si="44"/>
        <v>3.1362917889054542</v>
      </c>
      <c r="V16" s="3"/>
      <c r="W16" s="3"/>
      <c r="X16" s="3">
        <v>43.45751072961373</v>
      </c>
      <c r="Y16" s="13">
        <f t="shared" si="45"/>
        <v>1.638064846067468</v>
      </c>
      <c r="Z16" s="3">
        <v>22166.73819742489</v>
      </c>
      <c r="AA16" s="13">
        <f t="shared" si="46"/>
        <v>4.34570179202841</v>
      </c>
      <c r="AB16" s="13">
        <f t="shared" si="47"/>
        <v>22.166738197424888</v>
      </c>
      <c r="AC16" s="13">
        <f t="shared" si="48"/>
        <v>1.3457017920284102</v>
      </c>
      <c r="AD16" s="3">
        <v>1490.5793991416308</v>
      </c>
      <c r="AE16" s="13">
        <f t="shared" si="49"/>
        <v>3.173355114679729</v>
      </c>
      <c r="AF16" s="3">
        <v>127.09248927038625</v>
      </c>
      <c r="AG16" s="13">
        <f t="shared" si="50"/>
        <v>2.1041198860000585</v>
      </c>
      <c r="AH16" s="3">
        <v>3878.798283261802</v>
      </c>
      <c r="AI16" s="13">
        <f t="shared" si="51"/>
        <v>3.5886971947214277</v>
      </c>
      <c r="AJ16" s="3">
        <v>2241.824034334764</v>
      </c>
      <c r="AK16" s="13">
        <f t="shared" si="52"/>
        <v>3.350601520874226</v>
      </c>
      <c r="AL16" s="3">
        <v>34.31523605150215</v>
      </c>
      <c r="AM16" s="13">
        <f t="shared" si="53"/>
        <v>1.5354869907106543</v>
      </c>
      <c r="AN16" s="3">
        <v>0.776</v>
      </c>
      <c r="AO16" s="9">
        <f t="shared" si="54"/>
        <v>-0.11008231656379414</v>
      </c>
      <c r="AP16" s="3">
        <v>3.087</v>
      </c>
      <c r="AQ16" s="3">
        <f t="shared" si="55"/>
        <v>0.4895506977505699</v>
      </c>
      <c r="AR16" s="3">
        <f t="shared" si="56"/>
        <v>0.024748015950000004</v>
      </c>
      <c r="AS16" s="3">
        <f t="shared" si="57"/>
        <v>-1.6064596127508424</v>
      </c>
      <c r="AT16" s="3"/>
      <c r="AU16" s="3"/>
      <c r="AV16" s="3">
        <f t="shared" si="60"/>
        <v>4.225016587982833</v>
      </c>
      <c r="AW16" s="3">
        <f t="shared" si="61"/>
        <v>0.6258284183875498</v>
      </c>
      <c r="AX16" s="3">
        <f t="shared" si="62"/>
        <v>134.1533356223176</v>
      </c>
      <c r="AY16" s="3">
        <f t="shared" si="63"/>
        <v>2.1276014755495636</v>
      </c>
      <c r="AZ16" s="3">
        <f t="shared" si="64"/>
        <v>68.42872081545063</v>
      </c>
      <c r="BA16" s="3">
        <f t="shared" si="65"/>
        <v>1.8352384215105055</v>
      </c>
      <c r="BB16" s="3">
        <f t="shared" si="66"/>
        <v>4.601418605150215</v>
      </c>
      <c r="BC16" s="3">
        <f t="shared" si="67"/>
        <v>0.6628917441618245</v>
      </c>
      <c r="BD16" s="3">
        <f t="shared" si="68"/>
        <v>0.3923345143776824</v>
      </c>
      <c r="BE16" s="3">
        <f t="shared" si="69"/>
        <v>-0.4063434845178463</v>
      </c>
      <c r="BF16" s="3">
        <f t="shared" si="70"/>
        <v>11.973850300429183</v>
      </c>
      <c r="BG16" s="3">
        <f t="shared" si="71"/>
        <v>1.0782338242035232</v>
      </c>
      <c r="BH16" s="3">
        <f t="shared" si="72"/>
        <v>6.920510793991416</v>
      </c>
      <c r="BI16" s="3">
        <f t="shared" si="73"/>
        <v>0.8401381503563216</v>
      </c>
      <c r="BJ16" s="3">
        <f t="shared" si="74"/>
        <v>105.93113369098714</v>
      </c>
      <c r="BK16" s="3">
        <f t="shared" si="75"/>
        <v>2.0250236201927496</v>
      </c>
      <c r="BL16" s="3"/>
    </row>
    <row r="17" spans="1:64" ht="18.75" customHeight="1">
      <c r="A17" s="3" t="s">
        <v>48</v>
      </c>
      <c r="B17" s="3">
        <v>358</v>
      </c>
      <c r="C17" s="3" t="s">
        <v>10</v>
      </c>
      <c r="D17" s="3" t="s">
        <v>8</v>
      </c>
      <c r="E17" s="3" t="s">
        <v>13</v>
      </c>
      <c r="F17" s="3" t="s">
        <v>14</v>
      </c>
      <c r="G17" s="3">
        <v>350</v>
      </c>
      <c r="H17" s="3">
        <v>3</v>
      </c>
      <c r="I17" s="3">
        <v>4</v>
      </c>
      <c r="J17" s="3" t="s">
        <v>49</v>
      </c>
      <c r="K17" s="3">
        <v>0.89923</v>
      </c>
      <c r="L17" s="3">
        <f t="shared" si="38"/>
        <v>8.9923</v>
      </c>
      <c r="M17" s="13">
        <f t="shared" si="39"/>
        <v>0.9538707873454502</v>
      </c>
      <c r="N17" s="1">
        <f t="shared" si="40"/>
        <v>0.09497043666049357</v>
      </c>
      <c r="O17" s="3">
        <v>39.019999999999996</v>
      </c>
      <c r="P17" s="3">
        <f t="shared" si="41"/>
        <v>0.6746959417678576</v>
      </c>
      <c r="Q17" s="1">
        <f t="shared" si="42"/>
        <v>43.39268040434594</v>
      </c>
      <c r="R17" s="3"/>
      <c r="S17" s="11"/>
      <c r="T17" s="3">
        <v>1884.521551724138</v>
      </c>
      <c r="U17" s="13">
        <f t="shared" si="44"/>
        <v>3.275201108483076</v>
      </c>
      <c r="V17" s="3"/>
      <c r="W17" s="3"/>
      <c r="X17" s="3">
        <v>47.33254310344828</v>
      </c>
      <c r="Y17" s="13">
        <f t="shared" si="45"/>
        <v>1.6751598390575488</v>
      </c>
      <c r="Z17" s="3">
        <v>22518.53448275862</v>
      </c>
      <c r="AA17" s="13">
        <f t="shared" si="46"/>
        <v>4.352540123001628</v>
      </c>
      <c r="AB17" s="13">
        <f t="shared" si="47"/>
        <v>22.518534482758618</v>
      </c>
      <c r="AC17" s="13">
        <f t="shared" si="48"/>
        <v>1.3525401230016276</v>
      </c>
      <c r="AD17" s="3">
        <v>1833.6379310344826</v>
      </c>
      <c r="AE17" s="13">
        <f t="shared" si="49"/>
        <v>3.263313584290668</v>
      </c>
      <c r="AF17" s="3">
        <v>121.40668103448276</v>
      </c>
      <c r="AG17" s="13">
        <f t="shared" si="50"/>
        <v>2.0842425867109995</v>
      </c>
      <c r="AH17" s="3">
        <v>3834.9137931034484</v>
      </c>
      <c r="AI17" s="13">
        <f t="shared" si="51"/>
        <v>3.583755605677365</v>
      </c>
      <c r="AJ17" s="3">
        <v>2203.4913793103447</v>
      </c>
      <c r="AK17" s="13">
        <f t="shared" si="52"/>
        <v>3.3431113557648073</v>
      </c>
      <c r="AL17" s="3">
        <v>37.75409482758621</v>
      </c>
      <c r="AM17" s="13">
        <f t="shared" si="53"/>
        <v>1.576964062311713</v>
      </c>
      <c r="AN17" s="3">
        <v>1.284</v>
      </c>
      <c r="AO17" s="9">
        <f t="shared" si="54"/>
        <v>0.10859884597356675</v>
      </c>
      <c r="AP17" s="3">
        <v>3.156</v>
      </c>
      <c r="AQ17" s="3">
        <f t="shared" si="55"/>
        <v>0.4991507552345181</v>
      </c>
      <c r="AR17" s="3">
        <f t="shared" si="56"/>
        <v>0.028379698800000002</v>
      </c>
      <c r="AS17" s="3">
        <f t="shared" si="57"/>
        <v>-1.5469922181171671</v>
      </c>
      <c r="AT17" s="3"/>
      <c r="AU17" s="3"/>
      <c r="AV17" s="3">
        <f t="shared" si="60"/>
        <v>5.9475500172413795</v>
      </c>
      <c r="AW17" s="3">
        <f t="shared" si="61"/>
        <v>0.7743381030204585</v>
      </c>
      <c r="AX17" s="3">
        <f t="shared" si="62"/>
        <v>149.38150603448278</v>
      </c>
      <c r="AY17" s="3">
        <f t="shared" si="63"/>
        <v>2.1742968335949313</v>
      </c>
      <c r="AZ17" s="3">
        <f t="shared" si="64"/>
        <v>71.0684948275862</v>
      </c>
      <c r="BA17" s="3">
        <f t="shared" si="65"/>
        <v>1.8516771175390103</v>
      </c>
      <c r="BB17" s="3">
        <f t="shared" si="66"/>
        <v>5.786961310344827</v>
      </c>
      <c r="BC17" s="3">
        <f t="shared" si="67"/>
        <v>0.7624505788280507</v>
      </c>
      <c r="BD17" s="3">
        <f t="shared" si="68"/>
        <v>0.3831594853448276</v>
      </c>
      <c r="BE17" s="3">
        <f t="shared" si="69"/>
        <v>-0.416620418751618</v>
      </c>
      <c r="BF17" s="3">
        <f t="shared" si="70"/>
        <v>12.102987931034484</v>
      </c>
      <c r="BG17" s="3">
        <f t="shared" si="71"/>
        <v>1.082892600214748</v>
      </c>
      <c r="BH17" s="3">
        <f t="shared" si="72"/>
        <v>6.954218793103448</v>
      </c>
      <c r="BI17" s="3">
        <f t="shared" si="73"/>
        <v>0.8422483503021899</v>
      </c>
      <c r="BJ17" s="3">
        <f t="shared" si="74"/>
        <v>119.15192327586207</v>
      </c>
      <c r="BK17" s="3">
        <f t="shared" si="75"/>
        <v>2.0761010568490956</v>
      </c>
      <c r="BL17" s="3"/>
    </row>
    <row r="18" spans="1:64" ht="18.75" customHeight="1">
      <c r="A18" s="3" t="s">
        <v>48</v>
      </c>
      <c r="B18" s="3">
        <v>359</v>
      </c>
      <c r="C18" s="3" t="s">
        <v>10</v>
      </c>
      <c r="D18" s="3" t="s">
        <v>8</v>
      </c>
      <c r="E18" s="3" t="s">
        <v>13</v>
      </c>
      <c r="F18" s="3" t="s">
        <v>14</v>
      </c>
      <c r="G18" s="3">
        <v>350</v>
      </c>
      <c r="H18" s="3">
        <v>3</v>
      </c>
      <c r="I18" s="3">
        <v>5</v>
      </c>
      <c r="J18" s="3" t="s">
        <v>49</v>
      </c>
      <c r="K18" s="3">
        <v>0.637325</v>
      </c>
      <c r="L18" s="3">
        <f t="shared" si="38"/>
        <v>6.3732500000000005</v>
      </c>
      <c r="M18" s="13">
        <f t="shared" si="39"/>
        <v>0.8043609546466585</v>
      </c>
      <c r="N18" s="1">
        <f t="shared" si="40"/>
        <v>0.0799176804555018</v>
      </c>
      <c r="O18" s="3">
        <v>39.39</v>
      </c>
      <c r="P18" s="3">
        <f t="shared" si="41"/>
        <v>0.6784853226500585</v>
      </c>
      <c r="Q18" s="1">
        <f t="shared" si="42"/>
        <v>61.80520142784294</v>
      </c>
      <c r="R18" s="3"/>
      <c r="S18" s="11"/>
      <c r="T18" s="3">
        <v>1763.9416058394158</v>
      </c>
      <c r="U18" s="13">
        <f t="shared" si="44"/>
        <v>3.2464842039922406</v>
      </c>
      <c r="V18" s="3"/>
      <c r="W18" s="3"/>
      <c r="X18" s="3">
        <v>51.00967153284671</v>
      </c>
      <c r="Y18" s="13">
        <f t="shared" si="45"/>
        <v>1.7076525269828347</v>
      </c>
      <c r="Z18" s="3">
        <v>19171.71532846715</v>
      </c>
      <c r="AA18" s="13">
        <f t="shared" si="46"/>
        <v>4.282660971738813</v>
      </c>
      <c r="AB18" s="13">
        <f t="shared" si="47"/>
        <v>19.17171532846715</v>
      </c>
      <c r="AC18" s="13">
        <f t="shared" si="48"/>
        <v>1.2826609717388127</v>
      </c>
      <c r="AD18" s="3">
        <v>1646.3667883211679</v>
      </c>
      <c r="AE18" s="13">
        <f t="shared" si="49"/>
        <v>3.2165265966103327</v>
      </c>
      <c r="AF18" s="3">
        <v>114.4543795620438</v>
      </c>
      <c r="AG18" s="13">
        <f t="shared" si="50"/>
        <v>2.0586324154748534</v>
      </c>
      <c r="AH18" s="3">
        <v>3263.6313868613133</v>
      </c>
      <c r="AI18" s="13">
        <f t="shared" si="51"/>
        <v>3.513701101156487</v>
      </c>
      <c r="AJ18" s="3">
        <v>1899.2518248175181</v>
      </c>
      <c r="AK18" s="13">
        <f t="shared" si="52"/>
        <v>3.2785825523504033</v>
      </c>
      <c r="AL18" s="3">
        <v>35.43740875912409</v>
      </c>
      <c r="AM18" s="13">
        <f t="shared" si="53"/>
        <v>1.5494619580582178</v>
      </c>
      <c r="AN18" s="3">
        <v>1.003</v>
      </c>
      <c r="AO18" s="9">
        <f t="shared" si="54"/>
        <v>0.0013442304116012551</v>
      </c>
      <c r="AP18" s="3">
        <v>4.054</v>
      </c>
      <c r="AQ18" s="3">
        <f t="shared" si="55"/>
        <v>0.6078944569649234</v>
      </c>
      <c r="AR18" s="3">
        <f t="shared" si="56"/>
        <v>0.025837155500000004</v>
      </c>
      <c r="AS18" s="3">
        <f t="shared" si="57"/>
        <v>-1.5877553009963516</v>
      </c>
      <c r="AT18" s="3"/>
      <c r="AU18" s="3"/>
      <c r="AV18" s="3">
        <f t="shared" si="60"/>
        <v>7.151019270072992</v>
      </c>
      <c r="AW18" s="3">
        <f t="shared" si="61"/>
        <v>0.8543679483492307</v>
      </c>
      <c r="AX18" s="3">
        <f t="shared" si="62"/>
        <v>206.7932083941606</v>
      </c>
      <c r="AY18" s="3">
        <f t="shared" si="63"/>
        <v>2.3155362713398246</v>
      </c>
      <c r="AZ18" s="3">
        <f t="shared" si="64"/>
        <v>77.72213394160583</v>
      </c>
      <c r="BA18" s="3">
        <f t="shared" si="65"/>
        <v>1.8905447160958024</v>
      </c>
      <c r="BB18" s="3">
        <f t="shared" si="66"/>
        <v>6.6743709598540155</v>
      </c>
      <c r="BC18" s="3">
        <f t="shared" si="67"/>
        <v>0.8244103409673226</v>
      </c>
      <c r="BD18" s="3">
        <f t="shared" si="68"/>
        <v>0.4639980547445256</v>
      </c>
      <c r="BE18" s="3">
        <f t="shared" si="69"/>
        <v>-0.33348384016815646</v>
      </c>
      <c r="BF18" s="3">
        <f t="shared" si="70"/>
        <v>13.230761642335764</v>
      </c>
      <c r="BG18" s="3">
        <f t="shared" si="71"/>
        <v>1.1215848455134771</v>
      </c>
      <c r="BH18" s="3">
        <f t="shared" si="72"/>
        <v>7.69956689781022</v>
      </c>
      <c r="BI18" s="3">
        <f t="shared" si="73"/>
        <v>0.8864662967073933</v>
      </c>
      <c r="BJ18" s="3">
        <f t="shared" si="74"/>
        <v>143.66325510948906</v>
      </c>
      <c r="BK18" s="3">
        <f t="shared" si="75"/>
        <v>2.157345702415208</v>
      </c>
      <c r="BL18" s="3"/>
    </row>
    <row r="19" spans="1:64" ht="18.75" customHeight="1">
      <c r="A19" s="3" t="s">
        <v>48</v>
      </c>
      <c r="B19" s="3">
        <v>360</v>
      </c>
      <c r="C19" s="3" t="s">
        <v>10</v>
      </c>
      <c r="D19" s="3" t="s">
        <v>8</v>
      </c>
      <c r="E19" s="3" t="s">
        <v>13</v>
      </c>
      <c r="F19" s="3" t="s">
        <v>14</v>
      </c>
      <c r="G19" s="3">
        <v>350</v>
      </c>
      <c r="H19" s="3">
        <v>3</v>
      </c>
      <c r="I19" s="3">
        <v>6</v>
      </c>
      <c r="J19" s="3" t="s">
        <v>49</v>
      </c>
      <c r="K19" s="3">
        <v>0.8763799999999999</v>
      </c>
      <c r="L19" s="3">
        <f t="shared" si="38"/>
        <v>8.7638</v>
      </c>
      <c r="M19" s="13">
        <f t="shared" si="39"/>
        <v>0.9426924579019627</v>
      </c>
      <c r="N19" s="1">
        <f t="shared" si="40"/>
        <v>0.09375244923100592</v>
      </c>
      <c r="O19" s="3">
        <v>39.11</v>
      </c>
      <c r="P19" s="3">
        <f t="shared" si="41"/>
        <v>0.6756182694905797</v>
      </c>
      <c r="Q19" s="1">
        <f t="shared" si="42"/>
        <v>44.6267600812433</v>
      </c>
      <c r="R19" s="3"/>
      <c r="S19" s="11"/>
      <c r="T19" s="3">
        <v>1861.5884476534293</v>
      </c>
      <c r="U19" s="13">
        <f t="shared" si="44"/>
        <v>3.2698836752120988</v>
      </c>
      <c r="V19" s="3"/>
      <c r="W19" s="3"/>
      <c r="X19" s="3">
        <v>42.586462093862814</v>
      </c>
      <c r="Y19" s="13">
        <f t="shared" si="45"/>
        <v>1.6292715621931704</v>
      </c>
      <c r="Z19" s="3">
        <v>24491.335740072198</v>
      </c>
      <c r="AA19" s="13">
        <f t="shared" si="46"/>
        <v>4.389012471883517</v>
      </c>
      <c r="AB19" s="13">
        <f t="shared" si="47"/>
        <v>24.4913357400722</v>
      </c>
      <c r="AC19" s="13">
        <f t="shared" si="48"/>
        <v>1.3890124718835168</v>
      </c>
      <c r="AD19" s="3">
        <v>1948.0324909747292</v>
      </c>
      <c r="AE19" s="13">
        <f t="shared" si="49"/>
        <v>3.2895961961428846</v>
      </c>
      <c r="AF19" s="3">
        <v>117.11732851985558</v>
      </c>
      <c r="AG19" s="13">
        <f t="shared" si="50"/>
        <v>2.0686211574445292</v>
      </c>
      <c r="AH19" s="3">
        <v>5445.938628158845</v>
      </c>
      <c r="AI19" s="13">
        <f t="shared" si="51"/>
        <v>3.7360727428427007</v>
      </c>
      <c r="AJ19" s="3">
        <v>2544.259927797834</v>
      </c>
      <c r="AK19" s="13">
        <f t="shared" si="52"/>
        <v>3.4055614778261334</v>
      </c>
      <c r="AL19" s="3">
        <v>41.46588447653429</v>
      </c>
      <c r="AM19" s="13">
        <f t="shared" si="53"/>
        <v>1.6176909334149872</v>
      </c>
      <c r="AN19" s="3">
        <v>1.21</v>
      </c>
      <c r="AO19" s="9">
        <f t="shared" si="54"/>
        <v>0.08282126093932932</v>
      </c>
      <c r="AP19" s="3">
        <v>2.898</v>
      </c>
      <c r="AQ19" s="3">
        <f t="shared" si="55"/>
        <v>0.462113366883571</v>
      </c>
      <c r="AR19" s="3">
        <f t="shared" si="56"/>
        <v>0.0253974924</v>
      </c>
      <c r="AS19" s="3">
        <f t="shared" si="57"/>
        <v>-1.5952091609628816</v>
      </c>
      <c r="AT19" s="3"/>
      <c r="AU19" s="3"/>
      <c r="AV19" s="3">
        <f t="shared" si="60"/>
        <v>5.3948833212996385</v>
      </c>
      <c r="AW19" s="3">
        <f t="shared" si="61"/>
        <v>0.7319820563472544</v>
      </c>
      <c r="AX19" s="3">
        <f t="shared" si="62"/>
        <v>123.41556714801445</v>
      </c>
      <c r="AY19" s="3">
        <f t="shared" si="63"/>
        <v>2.0913699433283264</v>
      </c>
      <c r="AZ19" s="3">
        <f t="shared" si="64"/>
        <v>70.97589097472924</v>
      </c>
      <c r="BA19" s="3">
        <f t="shared" si="65"/>
        <v>1.8511108530186726</v>
      </c>
      <c r="BB19" s="3">
        <f t="shared" si="66"/>
        <v>5.645398158844765</v>
      </c>
      <c r="BC19" s="3">
        <f t="shared" si="67"/>
        <v>0.7516945772780405</v>
      </c>
      <c r="BD19" s="3">
        <f t="shared" si="68"/>
        <v>0.3394060180505415</v>
      </c>
      <c r="BE19" s="3">
        <f t="shared" si="69"/>
        <v>-0.4692804614203148</v>
      </c>
      <c r="BF19" s="3">
        <f t="shared" si="70"/>
        <v>15.782330144404334</v>
      </c>
      <c r="BG19" s="3">
        <f t="shared" si="71"/>
        <v>1.1981711239778565</v>
      </c>
      <c r="BH19" s="3">
        <f t="shared" si="72"/>
        <v>7.3732652707581225</v>
      </c>
      <c r="BI19" s="3">
        <f t="shared" si="73"/>
        <v>0.8676598589612892</v>
      </c>
      <c r="BJ19" s="3">
        <f t="shared" si="74"/>
        <v>120.16813321299638</v>
      </c>
      <c r="BK19" s="3">
        <f t="shared" si="75"/>
        <v>2.0797893145501427</v>
      </c>
      <c r="BL19" s="3"/>
    </row>
    <row r="20" spans="1:64" ht="18.75" customHeight="1">
      <c r="A20" s="3" t="s">
        <v>48</v>
      </c>
      <c r="B20" s="3">
        <v>361</v>
      </c>
      <c r="C20" s="3" t="s">
        <v>10</v>
      </c>
      <c r="D20" s="3" t="s">
        <v>8</v>
      </c>
      <c r="E20" s="3" t="s">
        <v>15</v>
      </c>
      <c r="F20" s="3" t="s">
        <v>16</v>
      </c>
      <c r="G20" s="3">
        <v>350</v>
      </c>
      <c r="H20" s="3">
        <v>4</v>
      </c>
      <c r="I20" s="3">
        <v>1</v>
      </c>
      <c r="J20" s="3" t="s">
        <v>49</v>
      </c>
      <c r="K20" s="3">
        <v>0.6209899999999999</v>
      </c>
      <c r="L20" s="3">
        <f t="shared" si="38"/>
        <v>6.209899999999999</v>
      </c>
      <c r="M20" s="13">
        <f t="shared" si="39"/>
        <v>0.7930846066503535</v>
      </c>
      <c r="N20" s="1">
        <f t="shared" si="40"/>
        <v>0.07888470719613952</v>
      </c>
      <c r="O20" s="3">
        <v>41.035</v>
      </c>
      <c r="P20" s="3">
        <f t="shared" si="41"/>
        <v>0.6952607262502003</v>
      </c>
      <c r="Q20" s="1">
        <f t="shared" si="42"/>
        <v>66.07996908162772</v>
      </c>
      <c r="R20" s="3"/>
      <c r="S20" s="11"/>
      <c r="T20" s="3">
        <v>2666.9375</v>
      </c>
      <c r="U20" s="13">
        <f t="shared" si="44"/>
        <v>3.42601283806589</v>
      </c>
      <c r="V20" s="3"/>
      <c r="W20" s="3"/>
      <c r="X20" s="3">
        <v>54.489583333333336</v>
      </c>
      <c r="Y20" s="13">
        <f t="shared" si="45"/>
        <v>1.7363134869878676</v>
      </c>
      <c r="Z20" s="3">
        <v>7689.354166666668</v>
      </c>
      <c r="AA20" s="13">
        <f t="shared" si="46"/>
        <v>3.885889864686804</v>
      </c>
      <c r="AB20" s="13">
        <f t="shared" si="47"/>
        <v>7.689354166666668</v>
      </c>
      <c r="AC20" s="13">
        <f t="shared" si="48"/>
        <v>0.8858898646868039</v>
      </c>
      <c r="AD20" s="3">
        <v>1806.0791666666669</v>
      </c>
      <c r="AE20" s="13">
        <f t="shared" si="49"/>
        <v>3.256736783016767</v>
      </c>
      <c r="AF20" s="3">
        <v>114.60354166666666</v>
      </c>
      <c r="AG20" s="13">
        <f t="shared" si="50"/>
        <v>2.059198039119355</v>
      </c>
      <c r="AH20" s="3">
        <v>294.1729166666667</v>
      </c>
      <c r="AI20" s="13">
        <f t="shared" si="51"/>
        <v>2.468602686462047</v>
      </c>
      <c r="AJ20" s="3">
        <v>1783.0666666666666</v>
      </c>
      <c r="AK20" s="13">
        <f t="shared" si="52"/>
        <v>3.251167581214724</v>
      </c>
      <c r="AL20" s="3">
        <v>34.677083333333336</v>
      </c>
      <c r="AM20" s="13">
        <f t="shared" si="53"/>
        <v>1.540042562117099</v>
      </c>
      <c r="AN20" s="3">
        <v>0.903</v>
      </c>
      <c r="AO20" s="9">
        <f t="shared" si="54"/>
        <v>-0.044264157722334184</v>
      </c>
      <c r="AP20" s="10">
        <v>3.844</v>
      </c>
      <c r="AQ20" s="3">
        <f t="shared" si="55"/>
        <v>0.5847946768329544</v>
      </c>
      <c r="AR20" s="3">
        <f t="shared" si="56"/>
        <v>0.023870855599999997</v>
      </c>
      <c r="AS20" s="3">
        <f t="shared" si="57"/>
        <v>-1.6221320143531388</v>
      </c>
      <c r="AT20" s="3"/>
      <c r="AU20" s="3"/>
      <c r="AV20" s="3">
        <f t="shared" si="60"/>
        <v>10.25170775</v>
      </c>
      <c r="AW20" s="3">
        <f t="shared" si="61"/>
        <v>1.0107962170623979</v>
      </c>
      <c r="AX20" s="3">
        <f t="shared" si="62"/>
        <v>209.45795833333332</v>
      </c>
      <c r="AY20" s="3">
        <f t="shared" si="63"/>
        <v>2.321096865984375</v>
      </c>
      <c r="AZ20" s="3">
        <f t="shared" si="64"/>
        <v>29.55787741666667</v>
      </c>
      <c r="BA20" s="3">
        <f t="shared" si="65"/>
        <v>1.4706732436833116</v>
      </c>
      <c r="BB20" s="3">
        <f t="shared" si="66"/>
        <v>6.942568316666668</v>
      </c>
      <c r="BC20" s="3">
        <f t="shared" si="67"/>
        <v>0.841520162013275</v>
      </c>
      <c r="BD20" s="3">
        <f t="shared" si="68"/>
        <v>0.44053601416666666</v>
      </c>
      <c r="BE20" s="3">
        <f t="shared" si="69"/>
        <v>-0.356018581884137</v>
      </c>
      <c r="BF20" s="3">
        <f t="shared" si="70"/>
        <v>1.1308006916666669</v>
      </c>
      <c r="BG20" s="3">
        <f t="shared" si="71"/>
        <v>0.05338606545855454</v>
      </c>
      <c r="BH20" s="3">
        <f t="shared" si="72"/>
        <v>6.854108266666666</v>
      </c>
      <c r="BI20" s="3">
        <f t="shared" si="73"/>
        <v>0.8359509602112317</v>
      </c>
      <c r="BJ20" s="3">
        <f t="shared" si="74"/>
        <v>133.29870833333334</v>
      </c>
      <c r="BK20" s="3">
        <f t="shared" si="75"/>
        <v>2.1248259411136066</v>
      </c>
      <c r="BL20" s="3" t="s">
        <v>53</v>
      </c>
    </row>
    <row r="21" spans="1:64" ht="18.75" customHeight="1">
      <c r="A21" s="3" t="s">
        <v>48</v>
      </c>
      <c r="B21" s="3">
        <v>362</v>
      </c>
      <c r="C21" s="3" t="s">
        <v>10</v>
      </c>
      <c r="D21" s="3" t="s">
        <v>8</v>
      </c>
      <c r="E21" s="3" t="s">
        <v>15</v>
      </c>
      <c r="F21" s="3" t="s">
        <v>16</v>
      </c>
      <c r="G21" s="3">
        <v>350</v>
      </c>
      <c r="H21" s="3">
        <v>4</v>
      </c>
      <c r="I21" s="3">
        <v>2</v>
      </c>
      <c r="J21" s="3" t="s">
        <v>49</v>
      </c>
      <c r="K21" s="3">
        <v>0.74248</v>
      </c>
      <c r="L21" s="3">
        <f t="shared" si="38"/>
        <v>7.4248</v>
      </c>
      <c r="M21" s="13">
        <f t="shared" si="39"/>
        <v>0.8706847596638334</v>
      </c>
      <c r="N21" s="1">
        <f t="shared" si="40"/>
        <v>0.08627426615580701</v>
      </c>
      <c r="O21" s="3">
        <v>41.31</v>
      </c>
      <c r="P21" s="3">
        <f t="shared" si="41"/>
        <v>0.6980546175310828</v>
      </c>
      <c r="Q21" s="1">
        <f t="shared" si="42"/>
        <v>55.63786229932119</v>
      </c>
      <c r="R21" s="3"/>
      <c r="S21" s="11"/>
      <c r="T21" s="3">
        <v>2654.266917293233</v>
      </c>
      <c r="U21" s="13">
        <f t="shared" si="44"/>
        <v>3.423944594066772</v>
      </c>
      <c r="V21" s="3"/>
      <c r="W21" s="3"/>
      <c r="X21" s="3">
        <v>46.05375939849623</v>
      </c>
      <c r="Y21" s="13">
        <f t="shared" si="45"/>
        <v>1.6632650877224826</v>
      </c>
      <c r="Z21" s="3">
        <v>9385.037593984962</v>
      </c>
      <c r="AA21" s="13">
        <f t="shared" si="46"/>
        <v>3.9724360166299832</v>
      </c>
      <c r="AB21" s="13">
        <f t="shared" si="47"/>
        <v>9.385037593984961</v>
      </c>
      <c r="AC21" s="13">
        <f t="shared" si="48"/>
        <v>0.9724360166299832</v>
      </c>
      <c r="AD21" s="3">
        <v>1996.1466165413533</v>
      </c>
      <c r="AE21" s="13">
        <f t="shared" si="49"/>
        <v>3.3001924369595486</v>
      </c>
      <c r="AF21" s="3">
        <v>116.11353383458646</v>
      </c>
      <c r="AG21" s="13">
        <f t="shared" si="50"/>
        <v>2.0648828427112274</v>
      </c>
      <c r="AH21" s="3">
        <v>372.09210526315786</v>
      </c>
      <c r="AI21" s="13">
        <f t="shared" si="51"/>
        <v>2.5706504556248144</v>
      </c>
      <c r="AJ21" s="3">
        <v>1952.5939849624058</v>
      </c>
      <c r="AK21" s="13">
        <f t="shared" si="52"/>
        <v>3.2906119471169206</v>
      </c>
      <c r="AL21" s="3">
        <v>35.11071428571429</v>
      </c>
      <c r="AM21" s="13">
        <f t="shared" si="53"/>
        <v>1.545439664759819</v>
      </c>
      <c r="AN21" s="3">
        <v>0.869</v>
      </c>
      <c r="AO21" s="9">
        <f t="shared" si="54"/>
        <v>-0.060930250076575765</v>
      </c>
      <c r="AP21" s="3">
        <v>2.962</v>
      </c>
      <c r="AQ21" s="3">
        <f t="shared" si="55"/>
        <v>0.4715997161416707</v>
      </c>
      <c r="AR21" s="3">
        <f t="shared" si="56"/>
        <v>0.021992257600000002</v>
      </c>
      <c r="AS21" s="3">
        <f t="shared" si="57"/>
        <v>-1.657730186150977</v>
      </c>
      <c r="AT21" s="3"/>
      <c r="AU21" s="3"/>
      <c r="AV21" s="3">
        <f t="shared" si="60"/>
        <v>7.861938609022556</v>
      </c>
      <c r="AW21" s="3">
        <f t="shared" si="61"/>
        <v>0.8955296482519617</v>
      </c>
      <c r="AX21" s="3">
        <f t="shared" si="62"/>
        <v>136.41123533834585</v>
      </c>
      <c r="AY21" s="3">
        <f t="shared" si="63"/>
        <v>2.1348501419076724</v>
      </c>
      <c r="AZ21" s="3">
        <f t="shared" si="64"/>
        <v>27.798481353383462</v>
      </c>
      <c r="BA21" s="3">
        <f t="shared" si="65"/>
        <v>1.444021070815173</v>
      </c>
      <c r="BB21" s="3">
        <f t="shared" si="66"/>
        <v>5.912586278195489</v>
      </c>
      <c r="BC21" s="3">
        <f t="shared" si="67"/>
        <v>0.7717774911447383</v>
      </c>
      <c r="BD21" s="3">
        <f t="shared" si="68"/>
        <v>0.34392828721804514</v>
      </c>
      <c r="BE21" s="3">
        <f t="shared" si="69"/>
        <v>-0.4635321031035829</v>
      </c>
      <c r="BF21" s="3">
        <f t="shared" si="70"/>
        <v>1.1021368157894738</v>
      </c>
      <c r="BG21" s="3">
        <f t="shared" si="71"/>
        <v>0.0422355098100042</v>
      </c>
      <c r="BH21" s="3">
        <f t="shared" si="72"/>
        <v>5.783583383458646</v>
      </c>
      <c r="BI21" s="3">
        <f t="shared" si="73"/>
        <v>0.7621970013021103</v>
      </c>
      <c r="BJ21" s="3">
        <f t="shared" si="74"/>
        <v>103.99793571428573</v>
      </c>
      <c r="BK21" s="3">
        <f t="shared" si="75"/>
        <v>2.0170247189450086</v>
      </c>
      <c r="BL21" s="3" t="s">
        <v>148</v>
      </c>
    </row>
    <row r="22" spans="1:64" ht="18.75" customHeight="1">
      <c r="A22" s="3" t="s">
        <v>48</v>
      </c>
      <c r="B22" s="3">
        <v>363</v>
      </c>
      <c r="C22" s="3" t="s">
        <v>10</v>
      </c>
      <c r="D22" s="3" t="s">
        <v>8</v>
      </c>
      <c r="E22" s="3" t="s">
        <v>15</v>
      </c>
      <c r="F22" s="3" t="s">
        <v>16</v>
      </c>
      <c r="G22" s="3">
        <v>350</v>
      </c>
      <c r="H22" s="3">
        <v>4</v>
      </c>
      <c r="I22" s="3">
        <v>3</v>
      </c>
      <c r="J22" s="3" t="s">
        <v>49</v>
      </c>
      <c r="K22" s="3">
        <v>0.747995</v>
      </c>
      <c r="L22" s="3">
        <f t="shared" si="38"/>
        <v>7.47995</v>
      </c>
      <c r="M22" s="13">
        <f t="shared" si="39"/>
        <v>0.873898694816778</v>
      </c>
      <c r="N22" s="1">
        <f t="shared" si="40"/>
        <v>0.08659488809264101</v>
      </c>
      <c r="O22" s="3">
        <v>41.11</v>
      </c>
      <c r="P22" s="3">
        <f t="shared" si="41"/>
        <v>0.696022975027725</v>
      </c>
      <c r="Q22" s="1">
        <f t="shared" si="42"/>
        <v>54.96026042954833</v>
      </c>
      <c r="R22" s="3"/>
      <c r="S22" s="11"/>
      <c r="T22" s="3">
        <v>3355.603112840467</v>
      </c>
      <c r="U22" s="13">
        <f t="shared" si="44"/>
        <v>3.5257705885999604</v>
      </c>
      <c r="V22" s="3"/>
      <c r="W22" s="3"/>
      <c r="X22" s="3">
        <v>48.209143968871594</v>
      </c>
      <c r="Y22" s="13">
        <f t="shared" si="45"/>
        <v>1.6831294199522857</v>
      </c>
      <c r="Z22" s="3">
        <v>10041.439688715953</v>
      </c>
      <c r="AA22" s="13">
        <f t="shared" si="46"/>
        <v>4.001795984127766</v>
      </c>
      <c r="AB22" s="13">
        <f t="shared" si="47"/>
        <v>10.041439688715952</v>
      </c>
      <c r="AC22" s="13">
        <f t="shared" si="48"/>
        <v>1.0017959841277664</v>
      </c>
      <c r="AD22" s="3">
        <v>2178.190661478599</v>
      </c>
      <c r="AE22" s="13">
        <f t="shared" si="49"/>
        <v>3.3380958917668604</v>
      </c>
      <c r="AF22" s="3">
        <v>124.18346303501944</v>
      </c>
      <c r="AG22" s="13">
        <f t="shared" si="50"/>
        <v>2.0940637666069937</v>
      </c>
      <c r="AH22" s="3">
        <v>300.28210116731515</v>
      </c>
      <c r="AI22" s="13">
        <f t="shared" si="51"/>
        <v>2.47752944609863</v>
      </c>
      <c r="AJ22" s="3">
        <v>2015.2529182879375</v>
      </c>
      <c r="AK22" s="13">
        <f t="shared" si="52"/>
        <v>3.3043295587272032</v>
      </c>
      <c r="AL22" s="3">
        <v>42.56887159533074</v>
      </c>
      <c r="AM22" s="13">
        <f t="shared" si="53"/>
        <v>1.6290921381635977</v>
      </c>
      <c r="AN22" s="3">
        <v>0.777</v>
      </c>
      <c r="AO22" s="9">
        <f t="shared" si="54"/>
        <v>-0.10952309103982923</v>
      </c>
      <c r="AP22" s="3">
        <v>3.241</v>
      </c>
      <c r="AQ22" s="3">
        <f t="shared" si="55"/>
        <v>0.5106924308403566</v>
      </c>
      <c r="AR22" s="3">
        <f t="shared" si="56"/>
        <v>0.02424251795</v>
      </c>
      <c r="AS22" s="3">
        <f t="shared" si="57"/>
        <v>-1.615422274151012</v>
      </c>
      <c r="AT22" s="3"/>
      <c r="AU22" s="3"/>
      <c r="AV22" s="3">
        <f t="shared" si="60"/>
        <v>10.875509688715955</v>
      </c>
      <c r="AW22" s="3">
        <f t="shared" si="61"/>
        <v>1.0364496196321704</v>
      </c>
      <c r="AX22" s="3">
        <f t="shared" si="62"/>
        <v>156.24583560311285</v>
      </c>
      <c r="AY22" s="3">
        <f t="shared" si="63"/>
        <v>2.1938084509844957</v>
      </c>
      <c r="AZ22" s="3">
        <f t="shared" si="64"/>
        <v>32.5443060311284</v>
      </c>
      <c r="BA22" s="3">
        <f t="shared" si="65"/>
        <v>1.5124750151599764</v>
      </c>
      <c r="BB22" s="3">
        <f t="shared" si="66"/>
        <v>7.05951593385214</v>
      </c>
      <c r="BC22" s="3">
        <f t="shared" si="67"/>
        <v>0.8487749227990706</v>
      </c>
      <c r="BD22" s="3">
        <f t="shared" si="68"/>
        <v>0.40247860369649807</v>
      </c>
      <c r="BE22" s="3">
        <f t="shared" si="69"/>
        <v>-0.3952572023607962</v>
      </c>
      <c r="BF22" s="3">
        <f t="shared" si="70"/>
        <v>0.9732142898832684</v>
      </c>
      <c r="BG22" s="3">
        <f t="shared" si="71"/>
        <v>-0.011791522869159703</v>
      </c>
      <c r="BH22" s="3">
        <f t="shared" si="72"/>
        <v>6.531434708171206</v>
      </c>
      <c r="BI22" s="3">
        <f t="shared" si="73"/>
        <v>0.8150085897594133</v>
      </c>
      <c r="BJ22" s="3">
        <f t="shared" si="74"/>
        <v>137.96571284046695</v>
      </c>
      <c r="BK22" s="3">
        <f t="shared" si="75"/>
        <v>2.1397711691958077</v>
      </c>
      <c r="BL22" s="3"/>
    </row>
    <row r="23" spans="1:64" ht="18.75" customHeight="1">
      <c r="A23" s="3" t="s">
        <v>48</v>
      </c>
      <c r="B23" s="3">
        <v>364</v>
      </c>
      <c r="C23" s="3" t="s">
        <v>10</v>
      </c>
      <c r="D23" s="3" t="s">
        <v>8</v>
      </c>
      <c r="E23" s="3" t="s">
        <v>15</v>
      </c>
      <c r="F23" s="3" t="s">
        <v>16</v>
      </c>
      <c r="G23" s="3">
        <v>350</v>
      </c>
      <c r="H23" s="3">
        <v>4</v>
      </c>
      <c r="I23" s="3">
        <v>4</v>
      </c>
      <c r="J23" s="3" t="s">
        <v>49</v>
      </c>
      <c r="K23" s="3">
        <v>0.73035</v>
      </c>
      <c r="L23" s="3">
        <f t="shared" si="38"/>
        <v>7.3035000000000005</v>
      </c>
      <c r="M23" s="13">
        <f t="shared" si="39"/>
        <v>0.8635310336015756</v>
      </c>
      <c r="N23" s="1">
        <f t="shared" si="40"/>
        <v>0.08556488739969552</v>
      </c>
      <c r="O23" s="3">
        <v>41.415</v>
      </c>
      <c r="P23" s="3">
        <f t="shared" si="41"/>
        <v>0.6991206447168636</v>
      </c>
      <c r="Q23" s="1">
        <f t="shared" si="42"/>
        <v>56.705689053193666</v>
      </c>
      <c r="R23" s="3"/>
      <c r="S23" s="11"/>
      <c r="T23" s="3">
        <v>2688.709016393443</v>
      </c>
      <c r="U23" s="13">
        <f t="shared" si="44"/>
        <v>3.429543803557368</v>
      </c>
      <c r="V23" s="3"/>
      <c r="W23" s="3"/>
      <c r="X23" s="3">
        <v>59.99098360655738</v>
      </c>
      <c r="Y23" s="13">
        <f t="shared" si="45"/>
        <v>1.7780859826475441</v>
      </c>
      <c r="Z23" s="3">
        <v>9172.868852459016</v>
      </c>
      <c r="AA23" s="13">
        <f t="shared" si="46"/>
        <v>3.962505184300083</v>
      </c>
      <c r="AB23" s="13">
        <f t="shared" si="47"/>
        <v>9.172868852459017</v>
      </c>
      <c r="AC23" s="13">
        <f t="shared" si="48"/>
        <v>0.9625051843000828</v>
      </c>
      <c r="AD23" s="3">
        <v>2117.0901639344265</v>
      </c>
      <c r="AE23" s="13">
        <f t="shared" si="49"/>
        <v>3.325739354413054</v>
      </c>
      <c r="AF23" s="3">
        <v>157.8551229508197</v>
      </c>
      <c r="AG23" s="13">
        <f t="shared" si="50"/>
        <v>2.198258680831779</v>
      </c>
      <c r="AH23" s="3">
        <v>375.66803278688525</v>
      </c>
      <c r="AI23" s="13">
        <f t="shared" si="51"/>
        <v>2.57480424064515</v>
      </c>
      <c r="AJ23" s="3">
        <v>2089.5081967213114</v>
      </c>
      <c r="AK23" s="13">
        <f t="shared" si="52"/>
        <v>3.32004407913308</v>
      </c>
      <c r="AL23" s="3">
        <v>41.477459016393446</v>
      </c>
      <c r="AM23" s="13">
        <f t="shared" si="53"/>
        <v>1.6178121428722465</v>
      </c>
      <c r="AN23" s="3">
        <v>0.494</v>
      </c>
      <c r="AO23" s="9">
        <f t="shared" si="54"/>
        <v>-0.30618514611058323</v>
      </c>
      <c r="AP23" s="3">
        <v>3.286</v>
      </c>
      <c r="AQ23" s="3">
        <f t="shared" si="55"/>
        <v>0.516680775406827</v>
      </c>
      <c r="AR23" s="3">
        <f t="shared" si="56"/>
        <v>0.023999301</v>
      </c>
      <c r="AS23" s="3">
        <f t="shared" si="57"/>
        <v>-1.6198014072993816</v>
      </c>
      <c r="AT23" s="3"/>
      <c r="AU23" s="3"/>
      <c r="AV23" s="3">
        <f t="shared" si="60"/>
        <v>8.835097827868854</v>
      </c>
      <c r="AW23" s="3">
        <f t="shared" si="61"/>
        <v>0.9462113626564107</v>
      </c>
      <c r="AX23" s="3">
        <f t="shared" si="62"/>
        <v>197.13037213114754</v>
      </c>
      <c r="AY23" s="3">
        <f t="shared" si="63"/>
        <v>2.294753541746587</v>
      </c>
      <c r="AZ23" s="3">
        <f t="shared" si="64"/>
        <v>30.142047049180327</v>
      </c>
      <c r="BA23" s="3">
        <f t="shared" si="65"/>
        <v>1.4791727433991257</v>
      </c>
      <c r="BB23" s="3">
        <f t="shared" si="66"/>
        <v>6.956758278688526</v>
      </c>
      <c r="BC23" s="3">
        <f t="shared" si="67"/>
        <v>0.842406913512097</v>
      </c>
      <c r="BD23" s="3">
        <f t="shared" si="68"/>
        <v>0.5187119340163935</v>
      </c>
      <c r="BE23" s="3">
        <f t="shared" si="69"/>
        <v>-0.2850737600691779</v>
      </c>
      <c r="BF23" s="3">
        <f t="shared" si="70"/>
        <v>1.234445155737705</v>
      </c>
      <c r="BG23" s="3">
        <f t="shared" si="71"/>
        <v>0.09147179974419274</v>
      </c>
      <c r="BH23" s="3">
        <f t="shared" si="72"/>
        <v>6.86612393442623</v>
      </c>
      <c r="BI23" s="3">
        <f t="shared" si="73"/>
        <v>0.836711638232123</v>
      </c>
      <c r="BJ23" s="3">
        <f t="shared" si="74"/>
        <v>136.29493032786885</v>
      </c>
      <c r="BK23" s="3">
        <f t="shared" si="75"/>
        <v>2.1344797019712893</v>
      </c>
      <c r="BL23" s="3"/>
    </row>
    <row r="24" spans="1:64" ht="18.75" customHeight="1">
      <c r="A24" s="3" t="s">
        <v>48</v>
      </c>
      <c r="B24" s="3">
        <v>365</v>
      </c>
      <c r="C24" s="3" t="s">
        <v>10</v>
      </c>
      <c r="D24" s="3" t="s">
        <v>8</v>
      </c>
      <c r="E24" s="3" t="s">
        <v>15</v>
      </c>
      <c r="F24" s="3" t="s">
        <v>16</v>
      </c>
      <c r="G24" s="3">
        <v>350</v>
      </c>
      <c r="H24" s="3">
        <v>4</v>
      </c>
      <c r="I24" s="3">
        <v>5</v>
      </c>
      <c r="J24" s="3" t="s">
        <v>49</v>
      </c>
      <c r="K24" s="3">
        <v>0.5824149999999999</v>
      </c>
      <c r="L24" s="3">
        <f t="shared" si="38"/>
        <v>5.8241499999999995</v>
      </c>
      <c r="M24" s="13">
        <f t="shared" si="39"/>
        <v>0.765232551630082</v>
      </c>
      <c r="N24" s="1">
        <f t="shared" si="40"/>
        <v>0.07639039312278972</v>
      </c>
      <c r="O24" s="3">
        <v>41.04</v>
      </c>
      <c r="P24" s="3">
        <f t="shared" si="41"/>
        <v>0.6953115494045797</v>
      </c>
      <c r="Q24" s="1">
        <f t="shared" si="42"/>
        <v>70.46521810049536</v>
      </c>
      <c r="R24" s="3"/>
      <c r="S24" s="11"/>
      <c r="T24" s="3">
        <v>3035.341726618705</v>
      </c>
      <c r="U24" s="13">
        <f t="shared" si="44"/>
        <v>3.4822075921593223</v>
      </c>
      <c r="V24" s="3"/>
      <c r="W24" s="3"/>
      <c r="X24" s="3">
        <v>59.91079136690647</v>
      </c>
      <c r="Y24" s="13">
        <f t="shared" si="45"/>
        <v>1.7775050562622186</v>
      </c>
      <c r="Z24" s="3">
        <v>8034.280575539568</v>
      </c>
      <c r="AA24" s="13">
        <f t="shared" si="46"/>
        <v>3.9049469942217523</v>
      </c>
      <c r="AB24" s="13">
        <f t="shared" si="47"/>
        <v>8.034280575539569</v>
      </c>
      <c r="AC24" s="13">
        <f t="shared" si="48"/>
        <v>0.9049469942217522</v>
      </c>
      <c r="AD24" s="3">
        <v>2453.938848920863</v>
      </c>
      <c r="AE24" s="13">
        <f t="shared" si="49"/>
        <v>3.3898637360979413</v>
      </c>
      <c r="AF24" s="3">
        <v>128.70881294964028</v>
      </c>
      <c r="AG24" s="13">
        <f t="shared" si="50"/>
        <v>2.1096082849335995</v>
      </c>
      <c r="AH24" s="3">
        <v>246.3615107913669</v>
      </c>
      <c r="AI24" s="13">
        <f t="shared" si="51"/>
        <v>2.3915728587009824</v>
      </c>
      <c r="AJ24" s="3">
        <v>1931.115107913669</v>
      </c>
      <c r="AK24" s="13">
        <f t="shared" si="52"/>
        <v>3.2858081615276094</v>
      </c>
      <c r="AL24" s="3">
        <v>51.497122302158274</v>
      </c>
      <c r="AM24" s="13">
        <f t="shared" si="53"/>
        <v>1.711782961017665</v>
      </c>
      <c r="AN24" s="3">
        <v>0.48</v>
      </c>
      <c r="AO24" s="9">
        <f t="shared" si="54"/>
        <v>-0.3186682940308343</v>
      </c>
      <c r="AP24" s="3">
        <v>3.79</v>
      </c>
      <c r="AQ24" s="3">
        <f t="shared" si="55"/>
        <v>0.5786506687742076</v>
      </c>
      <c r="AR24" s="3">
        <f t="shared" si="56"/>
        <v>0.022073528499999995</v>
      </c>
      <c r="AS24" s="3">
        <f t="shared" si="57"/>
        <v>-1.6561282384018456</v>
      </c>
      <c r="AT24" s="3"/>
      <c r="AU24" s="3"/>
      <c r="AV24" s="3">
        <f t="shared" si="60"/>
        <v>11.503945143884891</v>
      </c>
      <c r="AW24" s="3">
        <f t="shared" si="61"/>
        <v>1.0608468021273947</v>
      </c>
      <c r="AX24" s="3">
        <f t="shared" si="62"/>
        <v>227.06189928057555</v>
      </c>
      <c r="AY24" s="3">
        <f t="shared" si="63"/>
        <v>2.3561442662302907</v>
      </c>
      <c r="AZ24" s="3">
        <f t="shared" si="64"/>
        <v>30.449923381294965</v>
      </c>
      <c r="BA24" s="3">
        <f t="shared" si="65"/>
        <v>1.4835862041898245</v>
      </c>
      <c r="BB24" s="3">
        <f t="shared" si="66"/>
        <v>9.30042823741007</v>
      </c>
      <c r="BC24" s="3">
        <f t="shared" si="67"/>
        <v>0.9685029460660136</v>
      </c>
      <c r="BD24" s="3">
        <f t="shared" si="68"/>
        <v>0.48780640107913664</v>
      </c>
      <c r="BE24" s="3">
        <f t="shared" si="69"/>
        <v>-0.31175250509832825</v>
      </c>
      <c r="BF24" s="3">
        <f t="shared" si="70"/>
        <v>0.9337101258992806</v>
      </c>
      <c r="BG24" s="3">
        <f t="shared" si="71"/>
        <v>-0.029787931330945382</v>
      </c>
      <c r="BH24" s="3">
        <f t="shared" si="72"/>
        <v>7.318926258992805</v>
      </c>
      <c r="BI24" s="3">
        <f t="shared" si="73"/>
        <v>0.8644473714956816</v>
      </c>
      <c r="BJ24" s="3">
        <f t="shared" si="74"/>
        <v>195.17409352517987</v>
      </c>
      <c r="BK24" s="3">
        <f t="shared" si="75"/>
        <v>2.2904221709857375</v>
      </c>
      <c r="BL24" s="3" t="s">
        <v>54</v>
      </c>
    </row>
    <row r="25" spans="1:64" ht="18.75" customHeight="1">
      <c r="A25" s="3" t="s">
        <v>48</v>
      </c>
      <c r="B25" s="3">
        <v>366</v>
      </c>
      <c r="C25" s="3" t="s">
        <v>10</v>
      </c>
      <c r="D25" s="3" t="s">
        <v>8</v>
      </c>
      <c r="E25" s="3" t="s">
        <v>15</v>
      </c>
      <c r="F25" s="3" t="s">
        <v>16</v>
      </c>
      <c r="G25" s="3">
        <v>350</v>
      </c>
      <c r="H25" s="3">
        <v>4</v>
      </c>
      <c r="I25" s="3">
        <v>6</v>
      </c>
      <c r="J25" s="3" t="s">
        <v>49</v>
      </c>
      <c r="K25" s="3">
        <v>0.585375</v>
      </c>
      <c r="L25" s="3">
        <f t="shared" si="38"/>
        <v>5.85375</v>
      </c>
      <c r="M25" s="13">
        <f t="shared" si="39"/>
        <v>0.7674341707901363</v>
      </c>
      <c r="N25" s="1">
        <f t="shared" si="40"/>
        <v>0.07658464548674293</v>
      </c>
      <c r="O25" s="3">
        <v>41.935</v>
      </c>
      <c r="P25" s="3">
        <f t="shared" si="41"/>
        <v>0.7043942832045785</v>
      </c>
      <c r="Q25" s="1">
        <f t="shared" si="42"/>
        <v>71.63783899209909</v>
      </c>
      <c r="R25" s="3">
        <v>91.01825396825396</v>
      </c>
      <c r="S25" s="11">
        <f aca="true" t="shared" si="76" ref="S25:S30">LOG10(R25)</f>
        <v>1.9591285000428662</v>
      </c>
      <c r="T25" s="3">
        <v>3395.753968253968</v>
      </c>
      <c r="U25" s="13">
        <f t="shared" si="44"/>
        <v>3.5309362168780463</v>
      </c>
      <c r="V25" s="3"/>
      <c r="W25" s="3"/>
      <c r="X25" s="3">
        <v>67.67123015873015</v>
      </c>
      <c r="Y25" s="13">
        <f t="shared" si="45"/>
        <v>1.8304040713599639</v>
      </c>
      <c r="Z25" s="3">
        <v>8284.761904761906</v>
      </c>
      <c r="AA25" s="13">
        <f t="shared" si="46"/>
        <v>3.918280031773592</v>
      </c>
      <c r="AB25" s="13">
        <f t="shared" si="47"/>
        <v>8.284761904761906</v>
      </c>
      <c r="AC25" s="13">
        <f t="shared" si="48"/>
        <v>0.9182800317735921</v>
      </c>
      <c r="AD25" s="3">
        <v>2420.0793650793653</v>
      </c>
      <c r="AE25" s="13">
        <f t="shared" si="49"/>
        <v>3.3838296086460686</v>
      </c>
      <c r="AF25" s="3">
        <v>113.28055555555557</v>
      </c>
      <c r="AG25" s="13">
        <f t="shared" si="50"/>
        <v>2.0541553702372948</v>
      </c>
      <c r="AH25" s="3">
        <v>265.93452380952374</v>
      </c>
      <c r="AI25" s="13">
        <f t="shared" si="51"/>
        <v>2.424774721410901</v>
      </c>
      <c r="AJ25" s="3">
        <v>1928.4742063492063</v>
      </c>
      <c r="AK25" s="13">
        <f t="shared" si="52"/>
        <v>3.2852138344827857</v>
      </c>
      <c r="AL25" s="3">
        <v>54.07757936507936</v>
      </c>
      <c r="AM25" s="13">
        <f t="shared" si="53"/>
        <v>1.7330172433641091</v>
      </c>
      <c r="AN25" s="3">
        <v>0.676</v>
      </c>
      <c r="AO25" s="9">
        <f t="shared" si="54"/>
        <v>-0.16998906406388212</v>
      </c>
      <c r="AP25" s="3">
        <v>3.892</v>
      </c>
      <c r="AQ25" s="3">
        <f t="shared" si="55"/>
        <v>0.5901839900984386</v>
      </c>
      <c r="AR25" s="3">
        <f t="shared" si="56"/>
        <v>0.022782795</v>
      </c>
      <c r="AS25" s="3">
        <f t="shared" si="57"/>
        <v>-1.6423929976135494</v>
      </c>
      <c r="AT25" s="3">
        <f aca="true" t="shared" si="77" ref="AT25:AT30">R25*AP25</f>
        <v>354.2430444444444</v>
      </c>
      <c r="AU25" s="3">
        <f aca="true" t="shared" si="78" ref="AU25:AU30">LOG10(AT25)</f>
        <v>2.549301331639181</v>
      </c>
      <c r="AV25" s="3">
        <f t="shared" si="60"/>
        <v>13.216274444444444</v>
      </c>
      <c r="AW25" s="3">
        <f t="shared" si="61"/>
        <v>1.1211090484743607</v>
      </c>
      <c r="AX25" s="3">
        <f t="shared" si="62"/>
        <v>263.37642777777774</v>
      </c>
      <c r="AY25" s="3">
        <f t="shared" si="63"/>
        <v>2.4205769029562783</v>
      </c>
      <c r="AZ25" s="3">
        <f t="shared" si="64"/>
        <v>32.24429333333334</v>
      </c>
      <c r="BA25" s="3">
        <f t="shared" si="65"/>
        <v>1.5084528633699064</v>
      </c>
      <c r="BB25" s="3">
        <f t="shared" si="66"/>
        <v>9.41894888888889</v>
      </c>
      <c r="BC25" s="3">
        <f t="shared" si="67"/>
        <v>0.9740024402423828</v>
      </c>
      <c r="BD25" s="3">
        <f t="shared" si="68"/>
        <v>0.44088792222222223</v>
      </c>
      <c r="BE25" s="3">
        <f t="shared" si="69"/>
        <v>-0.35567179816639116</v>
      </c>
      <c r="BF25" s="3">
        <f t="shared" si="70"/>
        <v>1.0350171666666663</v>
      </c>
      <c r="BG25" s="3">
        <f t="shared" si="71"/>
        <v>0.014947553007215243</v>
      </c>
      <c r="BH25" s="3">
        <f t="shared" si="72"/>
        <v>7.505621611111111</v>
      </c>
      <c r="BI25" s="3">
        <f t="shared" si="73"/>
        <v>0.8753866660790999</v>
      </c>
      <c r="BJ25" s="3">
        <f t="shared" si="74"/>
        <v>210.46993888888886</v>
      </c>
      <c r="BK25" s="3">
        <f t="shared" si="75"/>
        <v>2.3231900749604235</v>
      </c>
      <c r="BL25" s="3"/>
    </row>
    <row r="26" spans="1:64" ht="18.75" customHeight="1">
      <c r="A26" s="3" t="s">
        <v>48</v>
      </c>
      <c r="B26" s="3">
        <v>367</v>
      </c>
      <c r="C26" s="3" t="s">
        <v>10</v>
      </c>
      <c r="D26" s="3" t="s">
        <v>8</v>
      </c>
      <c r="E26" s="3" t="s">
        <v>17</v>
      </c>
      <c r="F26" s="3" t="s">
        <v>18</v>
      </c>
      <c r="G26" s="3">
        <v>350</v>
      </c>
      <c r="H26" s="3">
        <v>5</v>
      </c>
      <c r="I26" s="3">
        <v>1</v>
      </c>
      <c r="J26" s="3" t="s">
        <v>49</v>
      </c>
      <c r="K26" s="3">
        <v>3.39515</v>
      </c>
      <c r="L26" s="3">
        <f t="shared" si="38"/>
        <v>33.9515</v>
      </c>
      <c r="M26" s="13">
        <f t="shared" si="39"/>
        <v>1.5308589664613534</v>
      </c>
      <c r="N26" s="1">
        <f t="shared" si="40"/>
        <v>0.1853182341820491</v>
      </c>
      <c r="O26" s="3">
        <v>36.16</v>
      </c>
      <c r="P26" s="3">
        <f t="shared" si="41"/>
        <v>0.6451669691411865</v>
      </c>
      <c r="Q26" s="1">
        <f t="shared" si="42"/>
        <v>10.650486723708818</v>
      </c>
      <c r="R26" s="3">
        <v>95.20396226415093</v>
      </c>
      <c r="S26" s="11">
        <f t="shared" si="76"/>
        <v>1.9786550235278315</v>
      </c>
      <c r="T26" s="3">
        <v>7374.54716981132</v>
      </c>
      <c r="U26" s="13">
        <f t="shared" si="44"/>
        <v>3.8677353578447753</v>
      </c>
      <c r="V26" s="3"/>
      <c r="W26" s="3"/>
      <c r="X26" s="3">
        <v>87.93735849056603</v>
      </c>
      <c r="Y26" s="13">
        <f t="shared" si="45"/>
        <v>1.9441734159095585</v>
      </c>
      <c r="Z26" s="3">
        <v>26258.679245283016</v>
      </c>
      <c r="AA26" s="13">
        <f t="shared" si="46"/>
        <v>4.419272878230588</v>
      </c>
      <c r="AB26" s="13">
        <f t="shared" si="47"/>
        <v>26.258679245283016</v>
      </c>
      <c r="AC26" s="13">
        <f t="shared" si="48"/>
        <v>1.4192728782305883</v>
      </c>
      <c r="AD26" s="3">
        <v>4471.811320754717</v>
      </c>
      <c r="AE26" s="13">
        <f t="shared" si="49"/>
        <v>3.6504834710671528</v>
      </c>
      <c r="AF26" s="3">
        <v>236.79433962264147</v>
      </c>
      <c r="AG26" s="13">
        <f t="shared" si="50"/>
        <v>2.374371316716281</v>
      </c>
      <c r="AH26" s="3">
        <v>568.4830188679244</v>
      </c>
      <c r="AI26" s="13">
        <f t="shared" si="51"/>
        <v>2.754717496425509</v>
      </c>
      <c r="AJ26" s="3">
        <v>4647.264150943396</v>
      </c>
      <c r="AK26" s="13">
        <f t="shared" si="52"/>
        <v>3.6671973585207702</v>
      </c>
      <c r="AL26" s="3">
        <v>103.33792452830188</v>
      </c>
      <c r="AM26" s="13">
        <f t="shared" si="53"/>
        <v>2.014259734788921</v>
      </c>
      <c r="AN26" s="3">
        <v>0.168</v>
      </c>
      <c r="AO26" s="9">
        <f t="shared" si="54"/>
        <v>-0.774432286560529</v>
      </c>
      <c r="AP26" s="3">
        <v>0.646</v>
      </c>
      <c r="AQ26" s="3">
        <f t="shared" si="55"/>
        <v>-0.18970025895983111</v>
      </c>
      <c r="AR26" s="3">
        <f t="shared" si="56"/>
        <v>0.021932669000000002</v>
      </c>
      <c r="AS26" s="3">
        <f t="shared" si="57"/>
        <v>-1.6589085155435626</v>
      </c>
      <c r="AT26" s="3">
        <f t="shared" si="77"/>
        <v>61.5017596226415</v>
      </c>
      <c r="AU26" s="3">
        <f t="shared" si="78"/>
        <v>1.7888875415229155</v>
      </c>
      <c r="AV26" s="3">
        <f t="shared" si="60"/>
        <v>4.763957471698112</v>
      </c>
      <c r="AW26" s="3">
        <f t="shared" si="61"/>
        <v>0.6779678758398593</v>
      </c>
      <c r="AX26" s="3">
        <f t="shared" si="62"/>
        <v>56.807533584905656</v>
      </c>
      <c r="AY26" s="3">
        <f t="shared" si="63"/>
        <v>1.7544059339046427</v>
      </c>
      <c r="AZ26" s="3">
        <f t="shared" si="64"/>
        <v>16.96310679245283</v>
      </c>
      <c r="BA26" s="3">
        <f t="shared" si="65"/>
        <v>1.2295053962256726</v>
      </c>
      <c r="BB26" s="3">
        <f t="shared" si="66"/>
        <v>2.888790113207547</v>
      </c>
      <c r="BC26" s="3">
        <f t="shared" si="67"/>
        <v>0.4607159890622368</v>
      </c>
      <c r="BD26" s="3">
        <f t="shared" si="68"/>
        <v>0.1529691433962264</v>
      </c>
      <c r="BE26" s="3">
        <f t="shared" si="69"/>
        <v>-0.8153961652886349</v>
      </c>
      <c r="BF26" s="3">
        <f t="shared" si="70"/>
        <v>0.36724003018867923</v>
      </c>
      <c r="BG26" s="3">
        <f t="shared" si="71"/>
        <v>-0.435049985579407</v>
      </c>
      <c r="BH26" s="3">
        <f t="shared" si="72"/>
        <v>3.002132641509434</v>
      </c>
      <c r="BI26" s="3">
        <f t="shared" si="73"/>
        <v>0.47742987651585417</v>
      </c>
      <c r="BJ26" s="3">
        <f t="shared" si="74"/>
        <v>66.75629924528302</v>
      </c>
      <c r="BK26" s="3">
        <f t="shared" si="75"/>
        <v>1.8244922527840048</v>
      </c>
      <c r="BL26" s="3"/>
    </row>
    <row r="27" spans="1:64" ht="18.75" customHeight="1">
      <c r="A27" s="3" t="s">
        <v>48</v>
      </c>
      <c r="B27" s="3">
        <v>368</v>
      </c>
      <c r="C27" s="3" t="s">
        <v>10</v>
      </c>
      <c r="D27" s="3" t="s">
        <v>8</v>
      </c>
      <c r="E27" s="3" t="s">
        <v>17</v>
      </c>
      <c r="F27" s="3" t="s">
        <v>18</v>
      </c>
      <c r="G27" s="3">
        <v>350</v>
      </c>
      <c r="H27" s="3">
        <v>5</v>
      </c>
      <c r="I27" s="3">
        <v>2</v>
      </c>
      <c r="J27" s="3" t="s">
        <v>49</v>
      </c>
      <c r="K27" s="3">
        <v>1.6894</v>
      </c>
      <c r="L27" s="3">
        <f t="shared" si="38"/>
        <v>16.894</v>
      </c>
      <c r="M27" s="13">
        <f t="shared" si="39"/>
        <v>1.2277324898466262</v>
      </c>
      <c r="N27" s="1">
        <f t="shared" si="40"/>
        <v>0.13034570324248348</v>
      </c>
      <c r="O27" s="3">
        <v>40.19</v>
      </c>
      <c r="P27" s="3">
        <f t="shared" si="41"/>
        <v>0.6866576202500267</v>
      </c>
      <c r="Q27" s="1">
        <f t="shared" si="42"/>
        <v>23.789511069018584</v>
      </c>
      <c r="R27" s="3">
        <v>115.70462184873949</v>
      </c>
      <c r="S27" s="11">
        <f t="shared" si="76"/>
        <v>2.0633507072949935</v>
      </c>
      <c r="T27" s="3">
        <v>4405.546218487395</v>
      </c>
      <c r="U27" s="13">
        <f t="shared" si="44"/>
        <v>3.6439997617761315</v>
      </c>
      <c r="V27" s="3"/>
      <c r="W27" s="3"/>
      <c r="X27" s="3">
        <v>83.1155462184874</v>
      </c>
      <c r="Y27" s="13">
        <f t="shared" si="45"/>
        <v>1.919682263320085</v>
      </c>
      <c r="Z27" s="3">
        <v>16331.53361344538</v>
      </c>
      <c r="AA27" s="13">
        <f t="shared" si="46"/>
        <v>4.213026969095729</v>
      </c>
      <c r="AB27" s="13">
        <f t="shared" si="47"/>
        <v>16.33153361344538</v>
      </c>
      <c r="AC27" s="13">
        <f t="shared" si="48"/>
        <v>1.2130269690957294</v>
      </c>
      <c r="AD27" s="3">
        <v>2731.491596638655</v>
      </c>
      <c r="AE27" s="13">
        <f t="shared" si="49"/>
        <v>3.4363998687572184</v>
      </c>
      <c r="AF27" s="3">
        <v>164.0264705882353</v>
      </c>
      <c r="AG27" s="13">
        <f t="shared" si="50"/>
        <v>2.214913940137569</v>
      </c>
      <c r="AH27" s="3">
        <v>366.796218487395</v>
      </c>
      <c r="AI27" s="13">
        <f t="shared" si="51"/>
        <v>2.5644248496301447</v>
      </c>
      <c r="AJ27" s="3">
        <v>2568.9495798319326</v>
      </c>
      <c r="AK27" s="13">
        <f t="shared" si="52"/>
        <v>3.409755580554531</v>
      </c>
      <c r="AL27" s="3">
        <v>64.75126050420168</v>
      </c>
      <c r="AM27" s="13">
        <f t="shared" si="53"/>
        <v>1.8112482271886685</v>
      </c>
      <c r="AN27" s="3">
        <v>0.314</v>
      </c>
      <c r="AO27" s="9">
        <f t="shared" si="54"/>
        <v>-0.5029320636014952</v>
      </c>
      <c r="AP27" s="3">
        <v>1.3010000000000002</v>
      </c>
      <c r="AQ27" s="3">
        <f t="shared" si="55"/>
        <v>0.1143106768684244</v>
      </c>
      <c r="AR27" s="3">
        <f t="shared" si="56"/>
        <v>0.021979094000000005</v>
      </c>
      <c r="AS27" s="3">
        <f t="shared" si="57"/>
        <v>-1.6579902135917874</v>
      </c>
      <c r="AT27" s="3">
        <f t="shared" si="77"/>
        <v>150.5317130252101</v>
      </c>
      <c r="AU27" s="3">
        <f t="shared" si="78"/>
        <v>2.17762800385658</v>
      </c>
      <c r="AV27" s="3">
        <f t="shared" si="60"/>
        <v>5.731615630252101</v>
      </c>
      <c r="AW27" s="3">
        <f t="shared" si="61"/>
        <v>0.7582770583377179</v>
      </c>
      <c r="AX27" s="3">
        <f t="shared" si="62"/>
        <v>108.13332563025212</v>
      </c>
      <c r="AY27" s="3">
        <f t="shared" si="63"/>
        <v>2.033959559881671</v>
      </c>
      <c r="AZ27" s="3">
        <f t="shared" si="64"/>
        <v>21.24732523109244</v>
      </c>
      <c r="BA27" s="3">
        <f t="shared" si="65"/>
        <v>1.3273042656573157</v>
      </c>
      <c r="BB27" s="3">
        <f t="shared" si="66"/>
        <v>3.5536705672268907</v>
      </c>
      <c r="BC27" s="3">
        <f t="shared" si="67"/>
        <v>0.5506771653188046</v>
      </c>
      <c r="BD27" s="3">
        <f t="shared" si="68"/>
        <v>0.21339843823529414</v>
      </c>
      <c r="BE27" s="3">
        <f t="shared" si="69"/>
        <v>-0.6708087633008448</v>
      </c>
      <c r="BF27" s="3">
        <f t="shared" si="70"/>
        <v>0.4772018802521009</v>
      </c>
      <c r="BG27" s="3">
        <f t="shared" si="71"/>
        <v>-0.3212978538082689</v>
      </c>
      <c r="BH27" s="3">
        <f t="shared" si="72"/>
        <v>3.342203403361345</v>
      </c>
      <c r="BI27" s="3">
        <f t="shared" si="73"/>
        <v>0.5240328771161176</v>
      </c>
      <c r="BJ27" s="3">
        <f t="shared" si="74"/>
        <v>84.2413899159664</v>
      </c>
      <c r="BK27" s="3">
        <f t="shared" si="75"/>
        <v>1.9255255237502549</v>
      </c>
      <c r="BL27" s="3"/>
    </row>
    <row r="28" spans="1:64" ht="18.75" customHeight="1">
      <c r="A28" s="3" t="s">
        <v>48</v>
      </c>
      <c r="B28" s="3">
        <v>369</v>
      </c>
      <c r="C28" s="3" t="s">
        <v>10</v>
      </c>
      <c r="D28" s="3" t="s">
        <v>8</v>
      </c>
      <c r="E28" s="3" t="s">
        <v>17</v>
      </c>
      <c r="F28" s="3" t="s">
        <v>18</v>
      </c>
      <c r="G28" s="3">
        <v>350</v>
      </c>
      <c r="H28" s="3">
        <v>5</v>
      </c>
      <c r="I28" s="3">
        <v>3</v>
      </c>
      <c r="J28" s="3" t="s">
        <v>49</v>
      </c>
      <c r="K28" s="3">
        <v>2.2674</v>
      </c>
      <c r="L28" s="3">
        <f t="shared" si="38"/>
        <v>22.674</v>
      </c>
      <c r="M28" s="13">
        <f t="shared" si="39"/>
        <v>1.3555281423006582</v>
      </c>
      <c r="N28" s="1">
        <f t="shared" si="40"/>
        <v>0.15115380623259064</v>
      </c>
      <c r="O28" s="3">
        <v>39.540000000000006</v>
      </c>
      <c r="P28" s="3">
        <f t="shared" si="41"/>
        <v>0.6800197704916212</v>
      </c>
      <c r="Q28" s="1">
        <f t="shared" si="42"/>
        <v>17.438475787245306</v>
      </c>
      <c r="R28" s="3">
        <v>96.01622641509432</v>
      </c>
      <c r="S28" s="11">
        <f t="shared" si="76"/>
        <v>1.9823446335295674</v>
      </c>
      <c r="T28" s="3">
        <v>6754.603773584906</v>
      </c>
      <c r="U28" s="13">
        <f t="shared" si="44"/>
        <v>3.8295998783036227</v>
      </c>
      <c r="V28" s="3"/>
      <c r="W28" s="3"/>
      <c r="X28" s="3">
        <v>75.83</v>
      </c>
      <c r="Y28" s="13">
        <f t="shared" si="45"/>
        <v>1.8798410559865626</v>
      </c>
      <c r="Z28" s="3">
        <v>19420.377358490565</v>
      </c>
      <c r="AA28" s="13">
        <f t="shared" si="46"/>
        <v>4.288257664455504</v>
      </c>
      <c r="AB28" s="13">
        <f t="shared" si="47"/>
        <v>19.420377358490565</v>
      </c>
      <c r="AC28" s="13">
        <f t="shared" si="48"/>
        <v>1.2882576644555037</v>
      </c>
      <c r="AD28" s="3">
        <v>4702.056603773585</v>
      </c>
      <c r="AE28" s="13">
        <f t="shared" si="49"/>
        <v>3.6722878528958023</v>
      </c>
      <c r="AF28" s="3">
        <v>100.44132075471697</v>
      </c>
      <c r="AG28" s="13">
        <f t="shared" si="50"/>
        <v>2.001912414840509</v>
      </c>
      <c r="AH28" s="3">
        <v>395.1132075471698</v>
      </c>
      <c r="AI28" s="13">
        <f t="shared" si="51"/>
        <v>2.596721547193432</v>
      </c>
      <c r="AJ28" s="3">
        <v>3528.3396226415093</v>
      </c>
      <c r="AK28" s="13">
        <f t="shared" si="52"/>
        <v>3.5475703817716404</v>
      </c>
      <c r="AL28" s="3">
        <v>90.99943396226413</v>
      </c>
      <c r="AM28" s="13">
        <f t="shared" si="53"/>
        <v>1.9590386909163706</v>
      </c>
      <c r="AN28" s="3">
        <v>0.219</v>
      </c>
      <c r="AO28" s="9">
        <f t="shared" si="54"/>
        <v>-0.6593576224392947</v>
      </c>
      <c r="AP28" s="3">
        <v>0.739</v>
      </c>
      <c r="AQ28" s="3">
        <f t="shared" si="55"/>
        <v>-0.13129679772146333</v>
      </c>
      <c r="AR28" s="3">
        <f t="shared" si="56"/>
        <v>0.016756086</v>
      </c>
      <c r="AS28" s="3">
        <f t="shared" si="57"/>
        <v>-1.775827419304516</v>
      </c>
      <c r="AT28" s="3">
        <f t="shared" si="77"/>
        <v>70.9559913207547</v>
      </c>
      <c r="AU28" s="3">
        <f t="shared" si="78"/>
        <v>1.850989071924393</v>
      </c>
      <c r="AV28" s="3">
        <f t="shared" si="60"/>
        <v>4.991652188679245</v>
      </c>
      <c r="AW28" s="3">
        <f t="shared" si="61"/>
        <v>0.6982443166984482</v>
      </c>
      <c r="AX28" s="3">
        <f t="shared" si="62"/>
        <v>56.03837</v>
      </c>
      <c r="AY28" s="3">
        <f t="shared" si="63"/>
        <v>1.7484854943813883</v>
      </c>
      <c r="AZ28" s="3">
        <f t="shared" si="64"/>
        <v>14.351658867924527</v>
      </c>
      <c r="BA28" s="3">
        <f t="shared" si="65"/>
        <v>1.1569021028503295</v>
      </c>
      <c r="BB28" s="3">
        <f t="shared" si="66"/>
        <v>3.4748198301886797</v>
      </c>
      <c r="BC28" s="3">
        <f t="shared" si="67"/>
        <v>0.540932291290628</v>
      </c>
      <c r="BD28" s="3">
        <f t="shared" si="68"/>
        <v>0.07422613603773584</v>
      </c>
      <c r="BE28" s="3">
        <f t="shared" si="69"/>
        <v>-1.1294431467646653</v>
      </c>
      <c r="BF28" s="3">
        <f t="shared" si="70"/>
        <v>0.2919886603773585</v>
      </c>
      <c r="BG28" s="3">
        <f t="shared" si="71"/>
        <v>-0.5346340144117424</v>
      </c>
      <c r="BH28" s="3">
        <f t="shared" si="72"/>
        <v>2.607442981132075</v>
      </c>
      <c r="BI28" s="3">
        <f t="shared" si="73"/>
        <v>0.41621482016646594</v>
      </c>
      <c r="BJ28" s="3">
        <f t="shared" si="74"/>
        <v>67.2485816981132</v>
      </c>
      <c r="BK28" s="3">
        <f t="shared" si="75"/>
        <v>1.8276831293111964</v>
      </c>
      <c r="BL28" s="3"/>
    </row>
    <row r="29" spans="1:64" ht="18.75" customHeight="1">
      <c r="A29" s="3" t="s">
        <v>48</v>
      </c>
      <c r="B29" s="3">
        <v>370</v>
      </c>
      <c r="C29" s="3" t="s">
        <v>10</v>
      </c>
      <c r="D29" s="3" t="s">
        <v>8</v>
      </c>
      <c r="E29" s="3" t="s">
        <v>17</v>
      </c>
      <c r="F29" s="3" t="s">
        <v>18</v>
      </c>
      <c r="G29" s="3">
        <v>350</v>
      </c>
      <c r="H29" s="3">
        <v>5</v>
      </c>
      <c r="I29" s="3">
        <v>4</v>
      </c>
      <c r="J29" s="3" t="s">
        <v>49</v>
      </c>
      <c r="K29" s="3">
        <v>2.7374</v>
      </c>
      <c r="L29" s="3">
        <f t="shared" si="38"/>
        <v>27.374000000000002</v>
      </c>
      <c r="M29" s="13">
        <f t="shared" si="39"/>
        <v>1.4373382629197944</v>
      </c>
      <c r="N29" s="1">
        <f t="shared" si="40"/>
        <v>0.16621519397338327</v>
      </c>
      <c r="O29" s="3">
        <v>39.09</v>
      </c>
      <c r="P29" s="3">
        <f t="shared" si="41"/>
        <v>0.6754133406993029</v>
      </c>
      <c r="Q29" s="1">
        <f t="shared" si="42"/>
        <v>14.279973697669321</v>
      </c>
      <c r="R29" s="3">
        <v>173.25525210084032</v>
      </c>
      <c r="S29" s="11">
        <f t="shared" si="76"/>
        <v>2.2386864087894156</v>
      </c>
      <c r="T29" s="3">
        <v>7419.936974789916</v>
      </c>
      <c r="U29" s="13">
        <f t="shared" si="44"/>
        <v>3.8704002163818294</v>
      </c>
      <c r="V29" s="3"/>
      <c r="W29" s="3"/>
      <c r="X29" s="3">
        <v>121.36722689075631</v>
      </c>
      <c r="Y29" s="13">
        <f t="shared" si="45"/>
        <v>2.084101428897082</v>
      </c>
      <c r="Z29" s="3">
        <v>23662.81512605042</v>
      </c>
      <c r="AA29" s="13">
        <f t="shared" si="46"/>
        <v>4.374066410663073</v>
      </c>
      <c r="AB29" s="13">
        <f t="shared" si="47"/>
        <v>23.662815126050422</v>
      </c>
      <c r="AC29" s="13">
        <f t="shared" si="48"/>
        <v>1.3740664106630738</v>
      </c>
      <c r="AD29" s="3">
        <v>4709.180672268908</v>
      </c>
      <c r="AE29" s="13">
        <f t="shared" si="49"/>
        <v>3.6729453528899954</v>
      </c>
      <c r="AF29" s="3">
        <v>151.21701680672268</v>
      </c>
      <c r="AG29" s="13">
        <f t="shared" si="50"/>
        <v>2.1796006660952107</v>
      </c>
      <c r="AH29" s="3">
        <v>574.9096638655462</v>
      </c>
      <c r="AI29" s="13">
        <f t="shared" si="51"/>
        <v>2.759599608921164</v>
      </c>
      <c r="AJ29" s="3">
        <v>4107.836134453782</v>
      </c>
      <c r="AK29" s="13">
        <f t="shared" si="52"/>
        <v>3.61361311084493</v>
      </c>
      <c r="AL29" s="3">
        <v>101.8090336134454</v>
      </c>
      <c r="AM29" s="13">
        <f t="shared" si="53"/>
        <v>2.0077863150774493</v>
      </c>
      <c r="AN29" s="3">
        <v>0.19</v>
      </c>
      <c r="AO29" s="9">
        <f t="shared" si="54"/>
        <v>-0.7210178831345568</v>
      </c>
      <c r="AP29" s="3">
        <v>0.853</v>
      </c>
      <c r="AQ29" s="3">
        <f t="shared" si="55"/>
        <v>-0.06900005804384787</v>
      </c>
      <c r="AR29" s="3">
        <f t="shared" si="56"/>
        <v>0.023350021999999998</v>
      </c>
      <c r="AS29" s="3">
        <f t="shared" si="57"/>
        <v>-1.6317127059126828</v>
      </c>
      <c r="AT29" s="3">
        <f t="shared" si="77"/>
        <v>147.78673004201679</v>
      </c>
      <c r="AU29" s="3">
        <f t="shared" si="78"/>
        <v>2.169635439956939</v>
      </c>
      <c r="AV29" s="3">
        <f t="shared" si="60"/>
        <v>6.329206239495798</v>
      </c>
      <c r="AW29" s="3">
        <f t="shared" si="61"/>
        <v>0.8013492475493523</v>
      </c>
      <c r="AX29" s="3">
        <f t="shared" si="62"/>
        <v>103.52624453781513</v>
      </c>
      <c r="AY29" s="3">
        <f t="shared" si="63"/>
        <v>2.015050460064605</v>
      </c>
      <c r="AZ29" s="3">
        <f t="shared" si="64"/>
        <v>20.184381302521007</v>
      </c>
      <c r="BA29" s="3">
        <f t="shared" si="65"/>
        <v>1.3050154418305968</v>
      </c>
      <c r="BB29" s="3">
        <f t="shared" si="66"/>
        <v>4.016931113445378</v>
      </c>
      <c r="BC29" s="3">
        <f t="shared" si="67"/>
        <v>0.6038943840575184</v>
      </c>
      <c r="BD29" s="3">
        <f t="shared" si="68"/>
        <v>0.12898811533613447</v>
      </c>
      <c r="BE29" s="3">
        <f t="shared" si="69"/>
        <v>-0.8894503027372663</v>
      </c>
      <c r="BF29" s="3">
        <f t="shared" si="70"/>
        <v>0.4903979432773109</v>
      </c>
      <c r="BG29" s="3">
        <f t="shared" si="71"/>
        <v>-0.309451359911313</v>
      </c>
      <c r="BH29" s="3">
        <f t="shared" si="72"/>
        <v>3.5039842226890756</v>
      </c>
      <c r="BI29" s="3">
        <f t="shared" si="73"/>
        <v>0.544562142012453</v>
      </c>
      <c r="BJ29" s="3">
        <f t="shared" si="74"/>
        <v>86.84310567226892</v>
      </c>
      <c r="BK29" s="3">
        <f t="shared" si="75"/>
        <v>1.9387353462449726</v>
      </c>
      <c r="BL29" s="3"/>
    </row>
    <row r="30" spans="1:64" ht="18.75" customHeight="1">
      <c r="A30" s="3" t="s">
        <v>48</v>
      </c>
      <c r="B30" s="3">
        <v>371</v>
      </c>
      <c r="C30" s="3" t="s">
        <v>10</v>
      </c>
      <c r="D30" s="3" t="s">
        <v>8</v>
      </c>
      <c r="E30" s="3" t="s">
        <v>17</v>
      </c>
      <c r="F30" s="3" t="s">
        <v>18</v>
      </c>
      <c r="G30" s="3">
        <v>350</v>
      </c>
      <c r="H30" s="3">
        <v>5</v>
      </c>
      <c r="I30" s="3">
        <v>5</v>
      </c>
      <c r="J30" s="3" t="s">
        <v>49</v>
      </c>
      <c r="K30" s="3">
        <v>1.6973</v>
      </c>
      <c r="L30" s="3">
        <f t="shared" si="38"/>
        <v>16.973</v>
      </c>
      <c r="M30" s="13">
        <f t="shared" si="39"/>
        <v>1.2297586112213732</v>
      </c>
      <c r="N30" s="1">
        <f t="shared" si="40"/>
        <v>0.1306518520507567</v>
      </c>
      <c r="O30" s="3">
        <v>39.805</v>
      </c>
      <c r="P30" s="3">
        <f t="shared" si="41"/>
        <v>0.6827281781406371</v>
      </c>
      <c r="Q30" s="1">
        <f t="shared" si="42"/>
        <v>23.451953101985506</v>
      </c>
      <c r="R30" s="3">
        <v>210.79132231404958</v>
      </c>
      <c r="S30" s="11">
        <f t="shared" si="76"/>
        <v>2.3238527282260133</v>
      </c>
      <c r="T30" s="3">
        <v>6450.454545454546</v>
      </c>
      <c r="U30" s="13">
        <f t="shared" si="44"/>
        <v>3.8095903192286285</v>
      </c>
      <c r="V30" s="3"/>
      <c r="W30" s="3"/>
      <c r="X30" s="3">
        <v>136.45206611570248</v>
      </c>
      <c r="Y30" s="13">
        <f t="shared" si="45"/>
        <v>2.134980116010717</v>
      </c>
      <c r="Z30" s="3">
        <v>16643.05785123967</v>
      </c>
      <c r="AA30" s="13">
        <f t="shared" si="46"/>
        <v>4.221233122790887</v>
      </c>
      <c r="AB30" s="13">
        <f t="shared" si="47"/>
        <v>16.64305785123967</v>
      </c>
      <c r="AC30" s="13">
        <f t="shared" si="48"/>
        <v>1.2212331227908868</v>
      </c>
      <c r="AD30" s="3">
        <v>4097.417355371901</v>
      </c>
      <c r="AE30" s="13">
        <f t="shared" si="49"/>
        <v>3.61251020264085</v>
      </c>
      <c r="AF30" s="3">
        <v>200.35061983471076</v>
      </c>
      <c r="AG30" s="13">
        <f t="shared" si="50"/>
        <v>2.3017906903693084</v>
      </c>
      <c r="AH30" s="3">
        <v>383.7685950413223</v>
      </c>
      <c r="AI30" s="13">
        <f t="shared" si="51"/>
        <v>2.5840694322068956</v>
      </c>
      <c r="AJ30" s="3">
        <v>3075.6818181818185</v>
      </c>
      <c r="AK30" s="13">
        <f t="shared" si="52"/>
        <v>3.4879414053311857</v>
      </c>
      <c r="AL30" s="3">
        <v>91.13863636363637</v>
      </c>
      <c r="AM30" s="13">
        <f t="shared" si="53"/>
        <v>1.9597025262852878</v>
      </c>
      <c r="AN30" s="3">
        <v>0.239</v>
      </c>
      <c r="AO30" s="9">
        <f t="shared" si="54"/>
        <v>-0.6214204238842252</v>
      </c>
      <c r="AP30" s="3">
        <v>1.334</v>
      </c>
      <c r="AQ30" s="3">
        <f t="shared" si="55"/>
        <v>0.1251883841685971</v>
      </c>
      <c r="AR30" s="3">
        <f t="shared" si="56"/>
        <v>0.022641982</v>
      </c>
      <c r="AS30" s="3">
        <f t="shared" si="57"/>
        <v>-1.6450855591980964</v>
      </c>
      <c r="AT30" s="3">
        <f t="shared" si="77"/>
        <v>281.19562396694215</v>
      </c>
      <c r="AU30" s="3">
        <f t="shared" si="78"/>
        <v>2.4490085578065437</v>
      </c>
      <c r="AV30" s="3">
        <f t="shared" si="60"/>
        <v>8.604906363636365</v>
      </c>
      <c r="AW30" s="3">
        <f t="shared" si="61"/>
        <v>0.9347461488091585</v>
      </c>
      <c r="AX30" s="3">
        <f t="shared" si="62"/>
        <v>182.0270561983471</v>
      </c>
      <c r="AY30" s="3">
        <f t="shared" si="63"/>
        <v>2.260135945591247</v>
      </c>
      <c r="AZ30" s="3">
        <f t="shared" si="64"/>
        <v>22.201839173553722</v>
      </c>
      <c r="BA30" s="3">
        <f t="shared" si="65"/>
        <v>1.346388952371417</v>
      </c>
      <c r="BB30" s="3">
        <f t="shared" si="66"/>
        <v>5.465954752066116</v>
      </c>
      <c r="BC30" s="3">
        <f t="shared" si="67"/>
        <v>0.7376660322213803</v>
      </c>
      <c r="BD30" s="3">
        <f t="shared" si="68"/>
        <v>0.2672677268595041</v>
      </c>
      <c r="BE30" s="3">
        <f t="shared" si="69"/>
        <v>-0.5730534800501614</v>
      </c>
      <c r="BF30" s="3">
        <f t="shared" si="70"/>
        <v>0.511947305785124</v>
      </c>
      <c r="BG30" s="3">
        <f t="shared" si="71"/>
        <v>-0.29077473821257427</v>
      </c>
      <c r="BH30" s="3">
        <f t="shared" si="72"/>
        <v>4.102959545454546</v>
      </c>
      <c r="BI30" s="3">
        <f t="shared" si="73"/>
        <v>0.6130972349117156</v>
      </c>
      <c r="BJ30" s="3">
        <f t="shared" si="74"/>
        <v>121.57894090909092</v>
      </c>
      <c r="BK30" s="3">
        <f t="shared" si="75"/>
        <v>2.0848583558658182</v>
      </c>
      <c r="BL30" s="3"/>
    </row>
    <row r="31" spans="1:64" ht="18.75" customHeight="1">
      <c r="A31" s="3" t="s">
        <v>48</v>
      </c>
      <c r="B31" s="3">
        <v>372</v>
      </c>
      <c r="C31" s="3" t="s">
        <v>10</v>
      </c>
      <c r="D31" s="3" t="s">
        <v>8</v>
      </c>
      <c r="E31" s="3" t="s">
        <v>17</v>
      </c>
      <c r="F31" s="3" t="s">
        <v>18</v>
      </c>
      <c r="G31" s="3">
        <v>350</v>
      </c>
      <c r="H31" s="3">
        <v>5</v>
      </c>
      <c r="I31" s="3">
        <v>6</v>
      </c>
      <c r="J31" s="3" t="s">
        <v>49</v>
      </c>
      <c r="K31" s="3">
        <v>1.82985</v>
      </c>
      <c r="L31" s="3">
        <f t="shared" si="38"/>
        <v>18.2985</v>
      </c>
      <c r="M31" s="13">
        <f t="shared" si="39"/>
        <v>1.2624154903630664</v>
      </c>
      <c r="N31" s="1">
        <f t="shared" si="40"/>
        <v>0.13568792843810196</v>
      </c>
      <c r="O31" s="3">
        <v>40.04</v>
      </c>
      <c r="P31" s="3">
        <f t="shared" si="41"/>
        <v>0.6851274173230688</v>
      </c>
      <c r="Q31" s="1">
        <f t="shared" si="42"/>
        <v>21.881574992485724</v>
      </c>
      <c r="R31" s="3"/>
      <c r="S31" s="11"/>
      <c r="T31" s="3">
        <v>5586.804347826087</v>
      </c>
      <c r="U31" s="13">
        <f t="shared" si="44"/>
        <v>3.7471634624560406</v>
      </c>
      <c r="V31" s="3"/>
      <c r="W31" s="3"/>
      <c r="X31" s="3">
        <v>64.88695652173914</v>
      </c>
      <c r="Y31" s="13">
        <f t="shared" si="45"/>
        <v>1.8121574043511985</v>
      </c>
      <c r="Z31" s="3">
        <v>18847.065217391304</v>
      </c>
      <c r="AA31" s="13">
        <f t="shared" si="46"/>
        <v>4.27524373336824</v>
      </c>
      <c r="AB31" s="13">
        <f t="shared" si="47"/>
        <v>18.847065217391304</v>
      </c>
      <c r="AC31" s="13">
        <f t="shared" si="48"/>
        <v>1.2752437333682394</v>
      </c>
      <c r="AD31" s="3">
        <v>3396.695652173913</v>
      </c>
      <c r="AE31" s="13">
        <f t="shared" si="49"/>
        <v>3.5310566353295925</v>
      </c>
      <c r="AF31" s="3">
        <v>91.57891304347825</v>
      </c>
      <c r="AG31" s="13">
        <f t="shared" si="50"/>
        <v>1.961795484550699</v>
      </c>
      <c r="AH31" s="3">
        <v>375.75</v>
      </c>
      <c r="AI31" s="13">
        <f t="shared" si="51"/>
        <v>2.5748989892589456</v>
      </c>
      <c r="AJ31" s="3">
        <v>3067.4347826086955</v>
      </c>
      <c r="AK31" s="13">
        <f t="shared" si="52"/>
        <v>3.48677533786872</v>
      </c>
      <c r="AL31" s="3">
        <v>77.84391304347825</v>
      </c>
      <c r="AM31" s="13">
        <f t="shared" si="53"/>
        <v>1.8912246588440114</v>
      </c>
      <c r="AN31" s="3">
        <v>0.165</v>
      </c>
      <c r="AO31" s="9">
        <f t="shared" si="54"/>
        <v>-0.7822529267372064</v>
      </c>
      <c r="AP31" s="3">
        <v>1.016</v>
      </c>
      <c r="AQ31" s="3">
        <f t="shared" si="55"/>
        <v>0.006936451364292737</v>
      </c>
      <c r="AR31" s="3">
        <f t="shared" si="56"/>
        <v>0.018591276</v>
      </c>
      <c r="AS31" s="3">
        <f t="shared" si="57"/>
        <v>-1.7306908016890332</v>
      </c>
      <c r="AT31" s="3"/>
      <c r="AU31" s="3"/>
      <c r="AV31" s="3">
        <f t="shared" si="60"/>
        <v>5.676193217391305</v>
      </c>
      <c r="AW31" s="3">
        <f t="shared" si="61"/>
        <v>0.7540571704039412</v>
      </c>
      <c r="AX31" s="3">
        <f t="shared" si="62"/>
        <v>65.92514782608697</v>
      </c>
      <c r="AY31" s="3">
        <f t="shared" si="63"/>
        <v>1.819051112299099</v>
      </c>
      <c r="AZ31" s="3">
        <f t="shared" si="64"/>
        <v>19.148618260869565</v>
      </c>
      <c r="BA31" s="3">
        <f t="shared" si="65"/>
        <v>1.2821374413161397</v>
      </c>
      <c r="BB31" s="3">
        <f t="shared" si="66"/>
        <v>3.451042782608696</v>
      </c>
      <c r="BC31" s="3">
        <f t="shared" si="67"/>
        <v>0.5379503432774931</v>
      </c>
      <c r="BD31" s="3">
        <f t="shared" si="68"/>
        <v>0.0930441756521739</v>
      </c>
      <c r="BE31" s="3">
        <f t="shared" si="69"/>
        <v>-1.0313108075014006</v>
      </c>
      <c r="BF31" s="3">
        <f t="shared" si="70"/>
        <v>0.381762</v>
      </c>
      <c r="BG31" s="3">
        <f t="shared" si="71"/>
        <v>-0.4182073027931538</v>
      </c>
      <c r="BH31" s="3">
        <f t="shared" si="72"/>
        <v>3.1165137391304345</v>
      </c>
      <c r="BI31" s="3">
        <f t="shared" si="73"/>
        <v>0.49366904581662047</v>
      </c>
      <c r="BJ31" s="3">
        <f t="shared" si="74"/>
        <v>79.08941565217391</v>
      </c>
      <c r="BK31" s="3">
        <f t="shared" si="75"/>
        <v>1.898118366791912</v>
      </c>
      <c r="BL31" s="3"/>
    </row>
    <row r="32" spans="1:64" ht="18.75" customHeight="1">
      <c r="A32" s="3" t="s">
        <v>48</v>
      </c>
      <c r="B32" s="3">
        <v>373</v>
      </c>
      <c r="C32" s="3" t="s">
        <v>10</v>
      </c>
      <c r="D32" s="3" t="s">
        <v>8</v>
      </c>
      <c r="E32" s="3" t="s">
        <v>19</v>
      </c>
      <c r="F32" s="3">
        <v>55</v>
      </c>
      <c r="G32" s="3">
        <v>350</v>
      </c>
      <c r="H32" s="3">
        <v>6</v>
      </c>
      <c r="I32" s="3">
        <v>1</v>
      </c>
      <c r="J32" s="3" t="s">
        <v>49</v>
      </c>
      <c r="K32" s="3">
        <v>0.675205</v>
      </c>
      <c r="L32" s="3">
        <f t="shared" si="38"/>
        <v>6.7520500000000006</v>
      </c>
      <c r="M32" s="13">
        <f t="shared" si="39"/>
        <v>0.8294356496489516</v>
      </c>
      <c r="N32" s="1">
        <f t="shared" si="40"/>
        <v>0.08226361097056313</v>
      </c>
      <c r="O32" s="3">
        <v>40.025000000000006</v>
      </c>
      <c r="P32" s="3">
        <f t="shared" si="41"/>
        <v>0.6849743449069465</v>
      </c>
      <c r="Q32" s="1">
        <f t="shared" si="42"/>
        <v>59.27829325908428</v>
      </c>
      <c r="R32" s="3"/>
      <c r="S32" s="11"/>
      <c r="T32" s="3">
        <v>2365.9811320754716</v>
      </c>
      <c r="U32" s="13">
        <f t="shared" si="44"/>
        <v>3.374011276949485</v>
      </c>
      <c r="V32" s="3"/>
      <c r="W32" s="3"/>
      <c r="X32" s="3">
        <v>35.62735849056604</v>
      </c>
      <c r="Y32" s="13">
        <f t="shared" si="45"/>
        <v>1.5517836237684162</v>
      </c>
      <c r="Z32" s="3">
        <v>16073.339622641506</v>
      </c>
      <c r="AA32" s="13">
        <f t="shared" si="46"/>
        <v>4.206106121256113</v>
      </c>
      <c r="AB32" s="13">
        <f t="shared" si="47"/>
        <v>16.073339622641505</v>
      </c>
      <c r="AC32" s="13">
        <f t="shared" si="48"/>
        <v>1.2061061212561128</v>
      </c>
      <c r="AD32" s="3">
        <v>1951.2264150943397</v>
      </c>
      <c r="AE32" s="13">
        <f t="shared" si="49"/>
        <v>3.290307666688648</v>
      </c>
      <c r="AF32" s="3">
        <v>75.53339622641509</v>
      </c>
      <c r="AG32" s="13">
        <f t="shared" si="50"/>
        <v>1.8781390124243134</v>
      </c>
      <c r="AH32" s="3">
        <v>2496.2264150943397</v>
      </c>
      <c r="AI32" s="13">
        <f t="shared" si="51"/>
        <v>3.397283974586712</v>
      </c>
      <c r="AJ32" s="3">
        <v>1863.050943396226</v>
      </c>
      <c r="AK32" s="13">
        <f t="shared" si="52"/>
        <v>3.2702247304375103</v>
      </c>
      <c r="AL32" s="3">
        <v>35.19716981132075</v>
      </c>
      <c r="AM32" s="13">
        <f t="shared" si="53"/>
        <v>1.5465077434570536</v>
      </c>
      <c r="AN32" s="3">
        <v>1.084</v>
      </c>
      <c r="AO32" s="9">
        <f t="shared" si="54"/>
        <v>0.03506934442110448</v>
      </c>
      <c r="AP32" s="3">
        <v>3.308</v>
      </c>
      <c r="AQ32" s="3">
        <f t="shared" si="55"/>
        <v>0.5195786292939834</v>
      </c>
      <c r="AR32" s="3">
        <f t="shared" si="56"/>
        <v>0.0223357814</v>
      </c>
      <c r="AS32" s="3">
        <f t="shared" si="57"/>
        <v>-1.6509988494705394</v>
      </c>
      <c r="AT32" s="3"/>
      <c r="AU32" s="3"/>
      <c r="AV32" s="3">
        <f t="shared" si="60"/>
        <v>7.82666558490566</v>
      </c>
      <c r="AW32" s="3">
        <f t="shared" si="61"/>
        <v>0.8935767778299942</v>
      </c>
      <c r="AX32" s="3">
        <f t="shared" si="62"/>
        <v>117.85530188679245</v>
      </c>
      <c r="AY32" s="3">
        <f t="shared" si="63"/>
        <v>2.071349124648925</v>
      </c>
      <c r="AZ32" s="3">
        <f t="shared" si="64"/>
        <v>53.170607471698105</v>
      </c>
      <c r="BA32" s="3">
        <f t="shared" si="65"/>
        <v>1.725671622136622</v>
      </c>
      <c r="BB32" s="3">
        <f t="shared" si="66"/>
        <v>6.454656981132075</v>
      </c>
      <c r="BC32" s="3">
        <f t="shared" si="67"/>
        <v>0.8098731675691571</v>
      </c>
      <c r="BD32" s="3">
        <f t="shared" si="68"/>
        <v>0.24986447471698112</v>
      </c>
      <c r="BE32" s="3">
        <f t="shared" si="69"/>
        <v>-0.6022954866951776</v>
      </c>
      <c r="BF32" s="3">
        <f t="shared" si="70"/>
        <v>8.257516981132076</v>
      </c>
      <c r="BG32" s="3">
        <f t="shared" si="71"/>
        <v>0.9168494754672211</v>
      </c>
      <c r="BH32" s="3">
        <f t="shared" si="72"/>
        <v>6.162972520754716</v>
      </c>
      <c r="BI32" s="3">
        <f t="shared" si="73"/>
        <v>0.7897902313180193</v>
      </c>
      <c r="BJ32" s="3">
        <f t="shared" si="74"/>
        <v>116.43223773584903</v>
      </c>
      <c r="BK32" s="3">
        <f t="shared" si="75"/>
        <v>2.0660732443375625</v>
      </c>
      <c r="BL32" s="3"/>
    </row>
    <row r="33" spans="1:64" ht="18.75" customHeight="1">
      <c r="A33" s="3" t="s">
        <v>48</v>
      </c>
      <c r="B33" s="3">
        <v>374</v>
      </c>
      <c r="C33" s="3" t="s">
        <v>10</v>
      </c>
      <c r="D33" s="3" t="s">
        <v>8</v>
      </c>
      <c r="E33" s="3" t="s">
        <v>19</v>
      </c>
      <c r="F33" s="3">
        <v>55</v>
      </c>
      <c r="G33" s="3">
        <v>350</v>
      </c>
      <c r="H33" s="3">
        <v>6</v>
      </c>
      <c r="I33" s="3">
        <v>2</v>
      </c>
      <c r="J33" s="3" t="s">
        <v>49</v>
      </c>
      <c r="K33" s="3">
        <v>0.5193300000000001</v>
      </c>
      <c r="L33" s="3">
        <f t="shared" si="38"/>
        <v>5.193300000000001</v>
      </c>
      <c r="M33" s="13">
        <f t="shared" si="39"/>
        <v>0.7154434110952166</v>
      </c>
      <c r="N33" s="1">
        <f t="shared" si="40"/>
        <v>0.07212707609177707</v>
      </c>
      <c r="O33" s="3">
        <v>40.084999999999994</v>
      </c>
      <c r="P33" s="3">
        <f t="shared" si="41"/>
        <v>0.685586577484145</v>
      </c>
      <c r="Q33" s="1">
        <f t="shared" si="42"/>
        <v>77.1859896404983</v>
      </c>
      <c r="R33" s="3"/>
      <c r="S33" s="11"/>
      <c r="T33" s="3">
        <v>3007.687747035573</v>
      </c>
      <c r="U33" s="13">
        <f t="shared" si="44"/>
        <v>3.4782327465543954</v>
      </c>
      <c r="V33" s="3"/>
      <c r="W33" s="3"/>
      <c r="X33" s="3">
        <v>40.14683794466403</v>
      </c>
      <c r="Y33" s="13">
        <f t="shared" si="45"/>
        <v>1.6036513449506122</v>
      </c>
      <c r="Z33" s="3">
        <v>16710.118577075096</v>
      </c>
      <c r="AA33" s="13">
        <f t="shared" si="46"/>
        <v>4.222979531711864</v>
      </c>
      <c r="AB33" s="13">
        <f t="shared" si="47"/>
        <v>16.710118577075097</v>
      </c>
      <c r="AC33" s="13">
        <f t="shared" si="48"/>
        <v>1.222979531711864</v>
      </c>
      <c r="AD33" s="3">
        <v>2182.193675889328</v>
      </c>
      <c r="AE33" s="13">
        <f t="shared" si="49"/>
        <v>3.338893292832202</v>
      </c>
      <c r="AF33" s="3">
        <v>107.45731225296443</v>
      </c>
      <c r="AG33" s="13">
        <f t="shared" si="50"/>
        <v>2.0312359736949475</v>
      </c>
      <c r="AH33" s="3">
        <v>2473.695652173913</v>
      </c>
      <c r="AI33" s="13">
        <f t="shared" si="51"/>
        <v>3.393346265740879</v>
      </c>
      <c r="AJ33" s="3">
        <v>1957.6739130434783</v>
      </c>
      <c r="AK33" s="13">
        <f t="shared" si="52"/>
        <v>3.2917403536776817</v>
      </c>
      <c r="AL33" s="3">
        <v>47.20928853754941</v>
      </c>
      <c r="AM33" s="13">
        <f t="shared" si="53"/>
        <v>1.6740274554927965</v>
      </c>
      <c r="AN33" s="3">
        <v>1.374</v>
      </c>
      <c r="AO33" s="9">
        <f t="shared" si="54"/>
        <v>0.13801833961426307</v>
      </c>
      <c r="AP33" s="3">
        <v>3.588</v>
      </c>
      <c r="AQ33" s="3">
        <f t="shared" si="55"/>
        <v>0.5548645382859334</v>
      </c>
      <c r="AR33" s="3">
        <f t="shared" si="56"/>
        <v>0.018633560400000002</v>
      </c>
      <c r="AS33" s="3">
        <f t="shared" si="57"/>
        <v>-1.729704154532729</v>
      </c>
      <c r="AT33" s="3"/>
      <c r="AU33" s="3"/>
      <c r="AV33" s="3">
        <f t="shared" si="60"/>
        <v>10.791583636363635</v>
      </c>
      <c r="AW33" s="3">
        <f t="shared" si="61"/>
        <v>1.0330851809264496</v>
      </c>
      <c r="AX33" s="3">
        <f t="shared" si="62"/>
        <v>144.04685454545455</v>
      </c>
      <c r="AY33" s="3">
        <f t="shared" si="63"/>
        <v>2.158503779322667</v>
      </c>
      <c r="AZ33" s="3">
        <f t="shared" si="64"/>
        <v>59.95590545454545</v>
      </c>
      <c r="BA33" s="3">
        <f t="shared" si="65"/>
        <v>1.7778319660839186</v>
      </c>
      <c r="BB33" s="3">
        <f t="shared" si="66"/>
        <v>7.829710909090909</v>
      </c>
      <c r="BC33" s="3">
        <f t="shared" si="67"/>
        <v>0.8937457272042568</v>
      </c>
      <c r="BD33" s="3">
        <f t="shared" si="68"/>
        <v>0.38555683636363636</v>
      </c>
      <c r="BE33" s="3">
        <f t="shared" si="69"/>
        <v>-0.41391159193299826</v>
      </c>
      <c r="BF33" s="3">
        <f t="shared" si="70"/>
        <v>8.875620000000001</v>
      </c>
      <c r="BG33" s="3">
        <f t="shared" si="71"/>
        <v>0.9481987001129335</v>
      </c>
      <c r="BH33" s="3">
        <f t="shared" si="72"/>
        <v>7.024134</v>
      </c>
      <c r="BI33" s="3">
        <f t="shared" si="73"/>
        <v>0.8465927880497363</v>
      </c>
      <c r="BJ33" s="3">
        <f t="shared" si="74"/>
        <v>169.3869272727273</v>
      </c>
      <c r="BK33" s="3">
        <f t="shared" si="75"/>
        <v>2.228879889864851</v>
      </c>
      <c r="BL33" s="3"/>
    </row>
    <row r="34" spans="1:64" ht="18.75" customHeight="1">
      <c r="A34" s="3" t="s">
        <v>48</v>
      </c>
      <c r="B34" s="3">
        <v>375</v>
      </c>
      <c r="C34" s="3" t="s">
        <v>10</v>
      </c>
      <c r="D34" s="3" t="s">
        <v>8</v>
      </c>
      <c r="E34" s="3" t="s">
        <v>19</v>
      </c>
      <c r="F34" s="3">
        <v>55</v>
      </c>
      <c r="G34" s="3">
        <v>350</v>
      </c>
      <c r="H34" s="3">
        <v>6</v>
      </c>
      <c r="I34" s="3">
        <v>3</v>
      </c>
      <c r="J34" s="3" t="s">
        <v>49</v>
      </c>
      <c r="K34" s="3">
        <v>0.67169</v>
      </c>
      <c r="L34" s="3">
        <f t="shared" si="38"/>
        <v>6.7169</v>
      </c>
      <c r="M34" s="13">
        <f t="shared" si="39"/>
        <v>0.8271688826486296</v>
      </c>
      <c r="N34" s="1">
        <f t="shared" si="40"/>
        <v>0.08204872347306118</v>
      </c>
      <c r="O34" s="3">
        <v>40.07</v>
      </c>
      <c r="P34" s="3">
        <f t="shared" si="41"/>
        <v>0.685433533595553</v>
      </c>
      <c r="Q34" s="1">
        <f t="shared" si="42"/>
        <v>59.655495838854236</v>
      </c>
      <c r="R34" s="3"/>
      <c r="S34" s="11"/>
      <c r="T34" s="3">
        <v>1840.8078358208954</v>
      </c>
      <c r="U34" s="13">
        <f t="shared" si="44"/>
        <v>3.2650084543386253</v>
      </c>
      <c r="V34" s="3"/>
      <c r="W34" s="3"/>
      <c r="X34" s="3">
        <v>42.62667910447761</v>
      </c>
      <c r="Y34" s="13">
        <f t="shared" si="45"/>
        <v>1.629681499600473</v>
      </c>
      <c r="Z34" s="3">
        <v>16475.95149253731</v>
      </c>
      <c r="AA34" s="13">
        <f t="shared" si="46"/>
        <v>4.216850504663696</v>
      </c>
      <c r="AB34" s="13">
        <f t="shared" si="47"/>
        <v>16.475951492537313</v>
      </c>
      <c r="AC34" s="13">
        <f t="shared" si="48"/>
        <v>1.2168505046636962</v>
      </c>
      <c r="AD34" s="3">
        <v>1423.7537313432833</v>
      </c>
      <c r="AE34" s="13">
        <f t="shared" si="49"/>
        <v>3.1534348752783243</v>
      </c>
      <c r="AF34" s="3">
        <v>99.64235074626865</v>
      </c>
      <c r="AG34" s="13">
        <f t="shared" si="50"/>
        <v>1.9984439647907042</v>
      </c>
      <c r="AH34" s="3">
        <v>2211.884328358209</v>
      </c>
      <c r="AI34" s="13">
        <f t="shared" si="51"/>
        <v>3.344762411570605</v>
      </c>
      <c r="AJ34" s="3">
        <v>1940.9888059701493</v>
      </c>
      <c r="AK34" s="13">
        <f t="shared" si="52"/>
        <v>3.2880230307415763</v>
      </c>
      <c r="AL34" s="3">
        <v>31.211940298507464</v>
      </c>
      <c r="AM34" s="13">
        <f t="shared" si="53"/>
        <v>1.4943207675356427</v>
      </c>
      <c r="AN34" s="3">
        <v>0.898</v>
      </c>
      <c r="AO34" s="9">
        <f t="shared" si="54"/>
        <v>-0.046675303610814664</v>
      </c>
      <c r="AP34" s="3">
        <v>3.682</v>
      </c>
      <c r="AQ34" s="3">
        <f t="shared" si="55"/>
        <v>0.566095579077949</v>
      </c>
      <c r="AR34" s="3">
        <f t="shared" si="56"/>
        <v>0.0247316258</v>
      </c>
      <c r="AS34" s="3">
        <f t="shared" si="57"/>
        <v>-1.6067473331833744</v>
      </c>
      <c r="AT34" s="3"/>
      <c r="AU34" s="3"/>
      <c r="AV34" s="3">
        <f t="shared" si="60"/>
        <v>6.777854451492537</v>
      </c>
      <c r="AW34" s="3">
        <f t="shared" si="61"/>
        <v>0.8310922385066213</v>
      </c>
      <c r="AX34" s="3">
        <f t="shared" si="62"/>
        <v>156.95143246268657</v>
      </c>
      <c r="AY34" s="3">
        <f t="shared" si="63"/>
        <v>2.195765283768469</v>
      </c>
      <c r="AZ34" s="3">
        <f t="shared" si="64"/>
        <v>60.66445339552238</v>
      </c>
      <c r="BA34" s="3">
        <f t="shared" si="65"/>
        <v>1.782934288831692</v>
      </c>
      <c r="BB34" s="3">
        <f t="shared" si="66"/>
        <v>5.242261238805969</v>
      </c>
      <c r="BC34" s="3">
        <f t="shared" si="67"/>
        <v>0.71951865944632</v>
      </c>
      <c r="BD34" s="3">
        <f t="shared" si="68"/>
        <v>0.3668831354477612</v>
      </c>
      <c r="BE34" s="3">
        <f t="shared" si="69"/>
        <v>-0.43547225104129983</v>
      </c>
      <c r="BF34" s="3">
        <f t="shared" si="70"/>
        <v>8.144158097014927</v>
      </c>
      <c r="BG34" s="3">
        <f t="shared" si="71"/>
        <v>0.910846195738601</v>
      </c>
      <c r="BH34" s="3">
        <f t="shared" si="72"/>
        <v>7.14672078358209</v>
      </c>
      <c r="BI34" s="3">
        <f t="shared" si="73"/>
        <v>0.8541068149095721</v>
      </c>
      <c r="BJ34" s="3">
        <f t="shared" si="74"/>
        <v>114.92236417910448</v>
      </c>
      <c r="BK34" s="3">
        <f t="shared" si="75"/>
        <v>2.0604045517036385</v>
      </c>
      <c r="BL34" s="3"/>
    </row>
    <row r="35" spans="1:64" ht="18.75" customHeight="1">
      <c r="A35" s="3" t="s">
        <v>48</v>
      </c>
      <c r="B35" s="3">
        <v>376</v>
      </c>
      <c r="C35" s="3" t="s">
        <v>10</v>
      </c>
      <c r="D35" s="3" t="s">
        <v>8</v>
      </c>
      <c r="E35" s="3" t="s">
        <v>19</v>
      </c>
      <c r="F35" s="3">
        <v>55</v>
      </c>
      <c r="G35" s="3">
        <v>350</v>
      </c>
      <c r="H35" s="3">
        <v>6</v>
      </c>
      <c r="I35" s="3">
        <v>4</v>
      </c>
      <c r="J35" s="3" t="s">
        <v>49</v>
      </c>
      <c r="K35" s="3">
        <v>0.56594</v>
      </c>
      <c r="L35" s="3">
        <f t="shared" si="38"/>
        <v>5.6594</v>
      </c>
      <c r="M35" s="13">
        <f t="shared" si="39"/>
        <v>0.7527703904636065</v>
      </c>
      <c r="N35" s="1">
        <f t="shared" si="40"/>
        <v>0.07530012358455254</v>
      </c>
      <c r="O35" s="3">
        <v>38.935</v>
      </c>
      <c r="P35" s="3">
        <f t="shared" si="41"/>
        <v>0.6738245027416865</v>
      </c>
      <c r="Q35" s="1">
        <f t="shared" si="42"/>
        <v>68.79704562321095</v>
      </c>
      <c r="R35" s="3">
        <v>135.47632575757578</v>
      </c>
      <c r="S35" s="11">
        <f>LOG10(R35)</f>
        <v>2.1318634096669515</v>
      </c>
      <c r="T35" s="3">
        <v>2260.056818181818</v>
      </c>
      <c r="U35" s="13">
        <f t="shared" si="44"/>
        <v>3.354119357515833</v>
      </c>
      <c r="V35" s="3"/>
      <c r="W35" s="3"/>
      <c r="X35" s="3">
        <v>90.7844696969697</v>
      </c>
      <c r="Y35" s="13">
        <f t="shared" si="45"/>
        <v>1.9580115610565674</v>
      </c>
      <c r="Z35" s="3">
        <v>16312.10227272727</v>
      </c>
      <c r="AA35" s="13">
        <f t="shared" si="46"/>
        <v>4.212509935694425</v>
      </c>
      <c r="AB35" s="13">
        <f t="shared" si="47"/>
        <v>16.31210227272727</v>
      </c>
      <c r="AC35" s="13">
        <f t="shared" si="48"/>
        <v>1.2125099356944253</v>
      </c>
      <c r="AD35" s="3">
        <v>2103.0113636363635</v>
      </c>
      <c r="AE35" s="13">
        <f t="shared" si="49"/>
        <v>3.3228416194058803</v>
      </c>
      <c r="AF35" s="3">
        <v>75.31685606060606</v>
      </c>
      <c r="AG35" s="13">
        <f t="shared" si="50"/>
        <v>1.8768921830383662</v>
      </c>
      <c r="AH35" s="3">
        <v>2975.454545454545</v>
      </c>
      <c r="AI35" s="13">
        <f t="shared" si="51"/>
        <v>3.473553320149779</v>
      </c>
      <c r="AJ35" s="3">
        <v>1847.130681818182</v>
      </c>
      <c r="AK35" s="13">
        <f t="shared" si="52"/>
        <v>3.266497622232244</v>
      </c>
      <c r="AL35" s="3">
        <v>32.632954545454545</v>
      </c>
      <c r="AM35" s="13">
        <f t="shared" si="53"/>
        <v>1.513656396028103</v>
      </c>
      <c r="AN35" s="3">
        <v>0.95</v>
      </c>
      <c r="AO35" s="9">
        <f t="shared" si="54"/>
        <v>-0.022230681908425642</v>
      </c>
      <c r="AP35" s="3">
        <v>3.968</v>
      </c>
      <c r="AQ35" s="3">
        <f t="shared" si="55"/>
        <v>0.5985826082656475</v>
      </c>
      <c r="AR35" s="3">
        <f t="shared" si="56"/>
        <v>0.0224564992</v>
      </c>
      <c r="AS35" s="3">
        <f t="shared" si="57"/>
        <v>-1.6486579460542525</v>
      </c>
      <c r="AT35" s="3">
        <f>R35*AP35</f>
        <v>537.5700606060607</v>
      </c>
      <c r="AU35" s="3">
        <f>LOG10(AT35)</f>
        <v>2.7304350731490925</v>
      </c>
      <c r="AV35" s="3">
        <f t="shared" si="60"/>
        <v>8.967905454545456</v>
      </c>
      <c r="AW35" s="3">
        <f t="shared" si="61"/>
        <v>0.9526910209979738</v>
      </c>
      <c r="AX35" s="3">
        <f t="shared" si="62"/>
        <v>360.2327757575757</v>
      </c>
      <c r="AY35" s="3">
        <f t="shared" si="63"/>
        <v>2.5565832245387083</v>
      </c>
      <c r="AZ35" s="3">
        <f t="shared" si="64"/>
        <v>64.7264218181818</v>
      </c>
      <c r="BA35" s="3">
        <f t="shared" si="65"/>
        <v>1.8110815991765663</v>
      </c>
      <c r="BB35" s="3">
        <f t="shared" si="66"/>
        <v>8.34474909090909</v>
      </c>
      <c r="BC35" s="3">
        <f t="shared" si="67"/>
        <v>0.9214132828880215</v>
      </c>
      <c r="BD35" s="3">
        <f t="shared" si="68"/>
        <v>0.29885728484848484</v>
      </c>
      <c r="BE35" s="3">
        <f t="shared" si="69"/>
        <v>-0.5245361534794927</v>
      </c>
      <c r="BF35" s="3">
        <f t="shared" si="70"/>
        <v>11.806603636363635</v>
      </c>
      <c r="BG35" s="3">
        <f t="shared" si="71"/>
        <v>1.0721249836319202</v>
      </c>
      <c r="BH35" s="3">
        <f t="shared" si="72"/>
        <v>7.329414545454546</v>
      </c>
      <c r="BI35" s="3">
        <f t="shared" si="73"/>
        <v>0.865069285714385</v>
      </c>
      <c r="BJ35" s="3">
        <f t="shared" si="74"/>
        <v>129.48756363636363</v>
      </c>
      <c r="BK35" s="3">
        <f t="shared" si="75"/>
        <v>2.1122280595102443</v>
      </c>
      <c r="BL35" s="3"/>
    </row>
    <row r="36" spans="1:64" ht="18.75" customHeight="1">
      <c r="A36" s="3" t="s">
        <v>48</v>
      </c>
      <c r="B36" s="3">
        <v>377</v>
      </c>
      <c r="C36" s="3" t="s">
        <v>10</v>
      </c>
      <c r="D36" s="3" t="s">
        <v>8</v>
      </c>
      <c r="E36" s="3" t="s">
        <v>19</v>
      </c>
      <c r="F36" s="3">
        <v>55</v>
      </c>
      <c r="G36" s="3">
        <v>350</v>
      </c>
      <c r="H36" s="3">
        <v>6</v>
      </c>
      <c r="I36" s="3">
        <v>5</v>
      </c>
      <c r="J36" s="3" t="s">
        <v>49</v>
      </c>
      <c r="K36" s="3">
        <v>0.567635</v>
      </c>
      <c r="L36" s="3">
        <f t="shared" si="38"/>
        <v>5.67635</v>
      </c>
      <c r="M36" s="13">
        <f t="shared" si="39"/>
        <v>0.7540691659225691</v>
      </c>
      <c r="N36" s="1">
        <f t="shared" si="40"/>
        <v>0.0754130157907961</v>
      </c>
      <c r="O36" s="3">
        <v>40.66</v>
      </c>
      <c r="P36" s="3">
        <f t="shared" si="41"/>
        <v>0.6914462655749652</v>
      </c>
      <c r="Q36" s="1">
        <f t="shared" si="42"/>
        <v>71.63053722902922</v>
      </c>
      <c r="R36" s="3"/>
      <c r="S36" s="11"/>
      <c r="T36" s="3">
        <v>2174.087452471483</v>
      </c>
      <c r="U36" s="13">
        <f t="shared" si="44"/>
        <v>3.3372770095579622</v>
      </c>
      <c r="V36" s="3"/>
      <c r="W36" s="3"/>
      <c r="X36" s="3">
        <v>35.85190114068441</v>
      </c>
      <c r="Y36" s="13">
        <f t="shared" si="45"/>
        <v>1.554512190213496</v>
      </c>
      <c r="Z36" s="3">
        <v>15790.361216730036</v>
      </c>
      <c r="AA36" s="13">
        <f t="shared" si="46"/>
        <v>4.198392064944222</v>
      </c>
      <c r="AB36" s="13">
        <f t="shared" si="47"/>
        <v>15.790361216730036</v>
      </c>
      <c r="AC36" s="13">
        <f t="shared" si="48"/>
        <v>1.1983920649442221</v>
      </c>
      <c r="AD36" s="3">
        <v>1998.0608365019011</v>
      </c>
      <c r="AE36" s="13">
        <f t="shared" si="49"/>
        <v>3.3006087073908845</v>
      </c>
      <c r="AF36" s="3">
        <v>62.40741444866921</v>
      </c>
      <c r="AG36" s="13">
        <f t="shared" si="50"/>
        <v>1.7952361900486586</v>
      </c>
      <c r="AH36" s="3">
        <v>2619.4106463878325</v>
      </c>
      <c r="AI36" s="13">
        <f t="shared" si="51"/>
        <v>3.4182035883374797</v>
      </c>
      <c r="AJ36" s="3">
        <v>1853.3935361216727</v>
      </c>
      <c r="AK36" s="13">
        <f t="shared" si="52"/>
        <v>3.267967644046277</v>
      </c>
      <c r="AL36" s="3">
        <v>29.127756653992392</v>
      </c>
      <c r="AM36" s="13">
        <f t="shared" si="53"/>
        <v>1.4643070376551595</v>
      </c>
      <c r="AN36" s="3">
        <v>0.873</v>
      </c>
      <c r="AO36" s="9">
        <f t="shared" si="54"/>
        <v>-0.05893601178009799</v>
      </c>
      <c r="AP36" s="3">
        <v>3.277</v>
      </c>
      <c r="AQ36" s="3">
        <f t="shared" si="55"/>
        <v>0.5154896939870641</v>
      </c>
      <c r="AR36" s="3">
        <f t="shared" si="56"/>
        <v>0.01860139895</v>
      </c>
      <c r="AS36" s="3">
        <f t="shared" si="57"/>
        <v>-1.730454392695055</v>
      </c>
      <c r="AT36" s="3"/>
      <c r="AU36" s="3"/>
      <c r="AV36" s="3">
        <f t="shared" si="60"/>
        <v>7.1244845817490505</v>
      </c>
      <c r="AW36" s="3">
        <f t="shared" si="61"/>
        <v>0.8527534509403379</v>
      </c>
      <c r="AX36" s="3">
        <f t="shared" si="62"/>
        <v>117.48668003802283</v>
      </c>
      <c r="AY36" s="3">
        <f t="shared" si="63"/>
        <v>2.069988631595872</v>
      </c>
      <c r="AZ36" s="3">
        <f t="shared" si="64"/>
        <v>51.74501370722433</v>
      </c>
      <c r="BA36" s="3">
        <f t="shared" si="65"/>
        <v>1.713868506326598</v>
      </c>
      <c r="BB36" s="3">
        <f t="shared" si="66"/>
        <v>6.5476453612167305</v>
      </c>
      <c r="BC36" s="3">
        <f t="shared" si="67"/>
        <v>0.8160851487732603</v>
      </c>
      <c r="BD36" s="3">
        <f t="shared" si="68"/>
        <v>0.20450909714828902</v>
      </c>
      <c r="BE36" s="3">
        <f t="shared" si="69"/>
        <v>-0.6892873685689654</v>
      </c>
      <c r="BF36" s="3">
        <f t="shared" si="70"/>
        <v>8.583808688212926</v>
      </c>
      <c r="BG36" s="3">
        <f t="shared" si="71"/>
        <v>0.9336800297198554</v>
      </c>
      <c r="BH36" s="3">
        <f t="shared" si="72"/>
        <v>6.073570617870722</v>
      </c>
      <c r="BI36" s="3">
        <f t="shared" si="73"/>
        <v>0.7834440854286525</v>
      </c>
      <c r="BJ36" s="3">
        <f t="shared" si="74"/>
        <v>95.45165855513308</v>
      </c>
      <c r="BK36" s="3">
        <f t="shared" si="75"/>
        <v>1.9797834790375355</v>
      </c>
      <c r="BL36" s="3"/>
    </row>
    <row r="37" spans="1:64" ht="18.75" customHeight="1">
      <c r="A37" s="3" t="s">
        <v>48</v>
      </c>
      <c r="B37" s="3">
        <v>378</v>
      </c>
      <c r="C37" s="3" t="s">
        <v>10</v>
      </c>
      <c r="D37" s="3" t="s">
        <v>8</v>
      </c>
      <c r="E37" s="3" t="s">
        <v>19</v>
      </c>
      <c r="F37" s="3">
        <v>55</v>
      </c>
      <c r="G37" s="3">
        <v>350</v>
      </c>
      <c r="H37" s="3">
        <v>6</v>
      </c>
      <c r="I37" s="3">
        <v>6</v>
      </c>
      <c r="J37" s="3" t="s">
        <v>49</v>
      </c>
      <c r="K37" s="3">
        <v>0.572105</v>
      </c>
      <c r="L37" s="3">
        <f t="shared" si="38"/>
        <v>5.72105</v>
      </c>
      <c r="M37" s="13">
        <f t="shared" si="39"/>
        <v>0.7574757433659487</v>
      </c>
      <c r="N37" s="1">
        <f t="shared" si="40"/>
        <v>0.07570993032579132</v>
      </c>
      <c r="O37" s="3">
        <v>39.584999999999994</v>
      </c>
      <c r="P37" s="3">
        <f t="shared" si="41"/>
        <v>0.6804799077771436</v>
      </c>
      <c r="Q37" s="1">
        <f t="shared" si="42"/>
        <v>69.19184415448213</v>
      </c>
      <c r="R37" s="3"/>
      <c r="S37" s="11"/>
      <c r="T37" s="3">
        <v>2646.9758064516127</v>
      </c>
      <c r="U37" s="13">
        <f t="shared" si="44"/>
        <v>3.4227499718368297</v>
      </c>
      <c r="V37" s="3"/>
      <c r="W37" s="3"/>
      <c r="X37" s="3">
        <v>33.33104838709677</v>
      </c>
      <c r="Y37" s="13">
        <f t="shared" si="45"/>
        <v>1.5228489740736824</v>
      </c>
      <c r="Z37" s="3">
        <v>17577.25806451613</v>
      </c>
      <c r="AA37" s="13">
        <f t="shared" si="46"/>
        <v>4.244951128967299</v>
      </c>
      <c r="AB37" s="13">
        <f t="shared" si="47"/>
        <v>17.57725806451613</v>
      </c>
      <c r="AC37" s="13">
        <f t="shared" si="48"/>
        <v>1.2449511289672994</v>
      </c>
      <c r="AD37" s="3">
        <v>2207.1774193548385</v>
      </c>
      <c r="AE37" s="13">
        <f t="shared" si="49"/>
        <v>3.343837244421222</v>
      </c>
      <c r="AF37" s="3">
        <v>90.13225806451614</v>
      </c>
      <c r="AG37" s="13">
        <f t="shared" si="50"/>
        <v>1.9548802514911408</v>
      </c>
      <c r="AH37" s="3">
        <v>2411.391129032258</v>
      </c>
      <c r="AI37" s="13">
        <f t="shared" si="51"/>
        <v>3.382267658906513</v>
      </c>
      <c r="AJ37" s="3">
        <v>1972.7137096774193</v>
      </c>
      <c r="AK37" s="13">
        <f t="shared" si="52"/>
        <v>3.295064062784427</v>
      </c>
      <c r="AL37" s="3">
        <v>38.89677419354839</v>
      </c>
      <c r="AM37" s="13">
        <f t="shared" si="53"/>
        <v>1.5899135856950612</v>
      </c>
      <c r="AN37" s="3">
        <v>0.89</v>
      </c>
      <c r="AO37" s="9">
        <f t="shared" si="54"/>
        <v>-0.05056119896349572</v>
      </c>
      <c r="AP37" s="3">
        <v>3.775</v>
      </c>
      <c r="AQ37" s="3">
        <f t="shared" si="55"/>
        <v>0.5769284603024193</v>
      </c>
      <c r="AR37" s="3">
        <f t="shared" si="56"/>
        <v>0.02159696375</v>
      </c>
      <c r="AS37" s="3">
        <f t="shared" si="57"/>
        <v>-1.6656073006688443</v>
      </c>
      <c r="AT37" s="3"/>
      <c r="AU37" s="3"/>
      <c r="AV37" s="3">
        <f t="shared" si="60"/>
        <v>9.992333669354837</v>
      </c>
      <c r="AW37" s="3">
        <f t="shared" si="61"/>
        <v>0.9996669278020369</v>
      </c>
      <c r="AX37" s="3">
        <f t="shared" si="62"/>
        <v>125.8247076612903</v>
      </c>
      <c r="AY37" s="3">
        <f t="shared" si="63"/>
        <v>2.099765930038889</v>
      </c>
      <c r="AZ37" s="3">
        <f t="shared" si="64"/>
        <v>66.35414919354838</v>
      </c>
      <c r="BA37" s="3">
        <f t="shared" si="65"/>
        <v>1.8218680849325064</v>
      </c>
      <c r="BB37" s="3">
        <f t="shared" si="66"/>
        <v>8.332094758064516</v>
      </c>
      <c r="BC37" s="3">
        <f t="shared" si="67"/>
        <v>0.920754200386429</v>
      </c>
      <c r="BD37" s="3">
        <f t="shared" si="68"/>
        <v>0.3402492741935484</v>
      </c>
      <c r="BE37" s="3">
        <f t="shared" si="69"/>
        <v>-0.46820279254365216</v>
      </c>
      <c r="BF37" s="3">
        <f t="shared" si="70"/>
        <v>9.103001512096775</v>
      </c>
      <c r="BG37" s="3">
        <f t="shared" si="71"/>
        <v>0.95918461487172</v>
      </c>
      <c r="BH37" s="3">
        <f t="shared" si="72"/>
        <v>7.446994254032258</v>
      </c>
      <c r="BI37" s="3">
        <f t="shared" si="73"/>
        <v>0.8719810187496341</v>
      </c>
      <c r="BJ37" s="3">
        <f t="shared" si="74"/>
        <v>146.83532258064517</v>
      </c>
      <c r="BK37" s="3">
        <f t="shared" si="75"/>
        <v>2.1668305416602682</v>
      </c>
      <c r="BL37" s="3"/>
    </row>
    <row r="38" spans="1:64" ht="18.75" customHeight="1">
      <c r="A38" s="3" t="s">
        <v>48</v>
      </c>
      <c r="B38" s="3">
        <v>379</v>
      </c>
      <c r="C38" s="3" t="s">
        <v>10</v>
      </c>
      <c r="D38" s="3" t="s">
        <v>8</v>
      </c>
      <c r="E38" s="3" t="s">
        <v>20</v>
      </c>
      <c r="F38" s="3">
        <v>82</v>
      </c>
      <c r="G38" s="3">
        <v>350</v>
      </c>
      <c r="H38" s="3">
        <v>7</v>
      </c>
      <c r="I38" s="3">
        <v>1</v>
      </c>
      <c r="J38" s="3" t="s">
        <v>49</v>
      </c>
      <c r="K38" s="3">
        <v>0.63202</v>
      </c>
      <c r="L38" s="3">
        <f t="shared" si="38"/>
        <v>6.3202</v>
      </c>
      <c r="M38" s="13">
        <f t="shared" si="39"/>
        <v>0.800730821561192</v>
      </c>
      <c r="N38" s="1">
        <f t="shared" si="40"/>
        <v>0.07958366692328832</v>
      </c>
      <c r="O38" s="3">
        <v>40.61</v>
      </c>
      <c r="P38" s="3">
        <f t="shared" si="41"/>
        <v>0.690937257512581</v>
      </c>
      <c r="Q38" s="1">
        <f t="shared" si="42"/>
        <v>64.25429575013449</v>
      </c>
      <c r="R38" s="3"/>
      <c r="S38" s="11"/>
      <c r="T38" s="3">
        <v>2593.802521008404</v>
      </c>
      <c r="U38" s="13">
        <f t="shared" si="44"/>
        <v>3.413936908023667</v>
      </c>
      <c r="V38" s="3"/>
      <c r="W38" s="3"/>
      <c r="X38" s="3">
        <v>37.01302521008404</v>
      </c>
      <c r="Y38" s="13">
        <f t="shared" si="45"/>
        <v>1.568354583024117</v>
      </c>
      <c r="Z38" s="3">
        <v>12513.88655462185</v>
      </c>
      <c r="AA38" s="13">
        <f t="shared" si="46"/>
        <v>4.097392213537056</v>
      </c>
      <c r="AB38" s="13">
        <f t="shared" si="47"/>
        <v>12.51388655462185</v>
      </c>
      <c r="AC38" s="13">
        <f t="shared" si="48"/>
        <v>1.0973922135370553</v>
      </c>
      <c r="AD38" s="3">
        <v>1573.0861344537816</v>
      </c>
      <c r="AE38" s="13">
        <f t="shared" si="49"/>
        <v>3.196752503102517</v>
      </c>
      <c r="AF38" s="3">
        <v>108.37941176470588</v>
      </c>
      <c r="AG38" s="13">
        <f t="shared" si="50"/>
        <v>2.034946789525278</v>
      </c>
      <c r="AH38" s="3">
        <v>1023.2037815126051</v>
      </c>
      <c r="AI38" s="13">
        <f t="shared" si="51"/>
        <v>3.0099621365204636</v>
      </c>
      <c r="AJ38" s="3">
        <v>1630.855042016807</v>
      </c>
      <c r="AK38" s="13">
        <f t="shared" si="52"/>
        <v>3.212415360641767</v>
      </c>
      <c r="AL38" s="3">
        <v>35.91995798319328</v>
      </c>
      <c r="AM38" s="13">
        <f t="shared" si="53"/>
        <v>1.5553358199864142</v>
      </c>
      <c r="AN38" s="3">
        <v>0.616</v>
      </c>
      <c r="AO38" s="9">
        <f t="shared" si="54"/>
        <v>-0.21034879120659042</v>
      </c>
      <c r="AP38" s="3">
        <v>3.367</v>
      </c>
      <c r="AQ38" s="3">
        <f t="shared" si="55"/>
        <v>0.5272560147555597</v>
      </c>
      <c r="AR38" s="3">
        <f t="shared" si="56"/>
        <v>0.0212801134</v>
      </c>
      <c r="AS38" s="3">
        <f t="shared" si="57"/>
        <v>-1.6720260620507195</v>
      </c>
      <c r="AT38" s="3"/>
      <c r="AU38" s="3"/>
      <c r="AV38" s="3">
        <f t="shared" si="60"/>
        <v>8.733333088235295</v>
      </c>
      <c r="AW38" s="3">
        <f t="shared" si="61"/>
        <v>0.9411800244117555</v>
      </c>
      <c r="AX38" s="3">
        <f t="shared" si="62"/>
        <v>124.62285588235295</v>
      </c>
      <c r="AY38" s="3">
        <f t="shared" si="63"/>
        <v>2.0955976994122056</v>
      </c>
      <c r="AZ38" s="3">
        <f t="shared" si="64"/>
        <v>42.134256029411766</v>
      </c>
      <c r="BA38" s="3">
        <f t="shared" si="65"/>
        <v>1.624635329925144</v>
      </c>
      <c r="BB38" s="3">
        <f t="shared" si="66"/>
        <v>5.2965810147058825</v>
      </c>
      <c r="BC38" s="3">
        <f t="shared" si="67"/>
        <v>0.7239956194906056</v>
      </c>
      <c r="BD38" s="3">
        <f t="shared" si="68"/>
        <v>0.36491347941176466</v>
      </c>
      <c r="BE38" s="3">
        <f t="shared" si="69"/>
        <v>-0.43781009408663346</v>
      </c>
      <c r="BF38" s="3">
        <f t="shared" si="70"/>
        <v>3.4451271323529413</v>
      </c>
      <c r="BG38" s="3">
        <f t="shared" si="71"/>
        <v>0.5372052529085521</v>
      </c>
      <c r="BH38" s="3">
        <f t="shared" si="72"/>
        <v>5.4910889264705895</v>
      </c>
      <c r="BI38" s="3">
        <f t="shared" si="73"/>
        <v>0.7396584770298555</v>
      </c>
      <c r="BJ38" s="3">
        <f t="shared" si="74"/>
        <v>120.94249852941176</v>
      </c>
      <c r="BK38" s="3">
        <f t="shared" si="75"/>
        <v>2.082578936374503</v>
      </c>
      <c r="BL38" s="3"/>
    </row>
    <row r="39" spans="1:64" ht="18.75" customHeight="1">
      <c r="A39" s="3" t="s">
        <v>48</v>
      </c>
      <c r="B39" s="3">
        <v>380</v>
      </c>
      <c r="C39" s="3" t="s">
        <v>10</v>
      </c>
      <c r="D39" s="3" t="s">
        <v>8</v>
      </c>
      <c r="E39" s="3" t="s">
        <v>20</v>
      </c>
      <c r="F39" s="3">
        <v>82</v>
      </c>
      <c r="G39" s="3">
        <v>350</v>
      </c>
      <c r="H39" s="3">
        <v>7</v>
      </c>
      <c r="I39" s="3">
        <v>2</v>
      </c>
      <c r="J39" s="3" t="s">
        <v>49</v>
      </c>
      <c r="K39" s="3">
        <v>0.58475</v>
      </c>
      <c r="L39" s="3">
        <f t="shared" si="38"/>
        <v>5.8475</v>
      </c>
      <c r="M39" s="13">
        <f t="shared" si="39"/>
        <v>0.7669702304811906</v>
      </c>
      <c r="N39" s="1">
        <f t="shared" si="40"/>
        <v>0.0765436700978687</v>
      </c>
      <c r="O39" s="3">
        <v>40.230000000000004</v>
      </c>
      <c r="P39" s="3">
        <f t="shared" si="41"/>
        <v>0.6870655155450733</v>
      </c>
      <c r="Q39" s="1">
        <f t="shared" si="42"/>
        <v>68.79863189397179</v>
      </c>
      <c r="R39" s="3"/>
      <c r="S39" s="11"/>
      <c r="T39" s="3">
        <v>2901.870503597122</v>
      </c>
      <c r="U39" s="13">
        <f t="shared" si="44"/>
        <v>3.4626780280782756</v>
      </c>
      <c r="V39" s="3"/>
      <c r="W39" s="3"/>
      <c r="X39" s="3">
        <v>40.87104316546762</v>
      </c>
      <c r="Y39" s="13">
        <f t="shared" si="45"/>
        <v>1.611415722498104</v>
      </c>
      <c r="Z39" s="3">
        <v>14045.647482014387</v>
      </c>
      <c r="AA39" s="13">
        <f t="shared" si="46"/>
        <v>4.14754176428409</v>
      </c>
      <c r="AB39" s="13">
        <f t="shared" si="47"/>
        <v>14.045647482014386</v>
      </c>
      <c r="AC39" s="13">
        <f t="shared" si="48"/>
        <v>1.1475417642840897</v>
      </c>
      <c r="AD39" s="3">
        <v>1451.723021582734</v>
      </c>
      <c r="AE39" s="13">
        <f t="shared" si="49"/>
        <v>3.1618837639723725</v>
      </c>
      <c r="AF39" s="3">
        <v>115.74334532374101</v>
      </c>
      <c r="AG39" s="13">
        <f t="shared" si="50"/>
        <v>2.063496030599196</v>
      </c>
      <c r="AH39" s="3">
        <v>993.1438848920862</v>
      </c>
      <c r="AI39" s="13">
        <f t="shared" si="51"/>
        <v>2.997012172853729</v>
      </c>
      <c r="AJ39" s="3">
        <v>1803.5251798561148</v>
      </c>
      <c r="AK39" s="13">
        <f t="shared" si="52"/>
        <v>3.2561222100845053</v>
      </c>
      <c r="AL39" s="3">
        <v>36.829316546762584</v>
      </c>
      <c r="AM39" s="13">
        <f t="shared" si="53"/>
        <v>1.566193659590082</v>
      </c>
      <c r="AN39" s="3">
        <v>0.855</v>
      </c>
      <c r="AO39" s="9">
        <f t="shared" si="54"/>
        <v>-0.0679830935657987</v>
      </c>
      <c r="AP39" s="3">
        <v>3.333</v>
      </c>
      <c r="AQ39" s="3">
        <f t="shared" si="55"/>
        <v>0.5228483436025333</v>
      </c>
      <c r="AR39" s="3">
        <f t="shared" si="56"/>
        <v>0.0194897175</v>
      </c>
      <c r="AS39" s="3">
        <f t="shared" si="57"/>
        <v>-1.7101944558582793</v>
      </c>
      <c r="AT39" s="3"/>
      <c r="AU39" s="3"/>
      <c r="AV39" s="3">
        <f t="shared" si="60"/>
        <v>9.671934388489207</v>
      </c>
      <c r="AW39" s="3">
        <f t="shared" si="61"/>
        <v>0.9855133417388056</v>
      </c>
      <c r="AX39" s="3">
        <f t="shared" si="62"/>
        <v>136.22318687050358</v>
      </c>
      <c r="AY39" s="3">
        <f t="shared" si="63"/>
        <v>2.134251036158634</v>
      </c>
      <c r="AZ39" s="3">
        <f t="shared" si="64"/>
        <v>46.814143057553956</v>
      </c>
      <c r="BA39" s="3">
        <f t="shared" si="65"/>
        <v>1.6703770779446199</v>
      </c>
      <c r="BB39" s="3">
        <f t="shared" si="66"/>
        <v>4.838592830935253</v>
      </c>
      <c r="BC39" s="3">
        <f t="shared" si="67"/>
        <v>0.6847190776329026</v>
      </c>
      <c r="BD39" s="3">
        <f t="shared" si="68"/>
        <v>0.3857725699640288</v>
      </c>
      <c r="BE39" s="3">
        <f t="shared" si="69"/>
        <v>-0.4136686557402743</v>
      </c>
      <c r="BF39" s="3">
        <f t="shared" si="70"/>
        <v>3.310148568345324</v>
      </c>
      <c r="BG39" s="3">
        <f t="shared" si="71"/>
        <v>0.519847486514259</v>
      </c>
      <c r="BH39" s="3">
        <f t="shared" si="72"/>
        <v>6.011149424460431</v>
      </c>
      <c r="BI39" s="3">
        <f t="shared" si="73"/>
        <v>0.7789575237450356</v>
      </c>
      <c r="BJ39" s="3">
        <f t="shared" si="74"/>
        <v>122.7521120503597</v>
      </c>
      <c r="BK39" s="3">
        <f t="shared" si="75"/>
        <v>2.089028973250612</v>
      </c>
      <c r="BL39" s="3"/>
    </row>
    <row r="40" spans="1:64" ht="18.75" customHeight="1">
      <c r="A40" s="3" t="s">
        <v>48</v>
      </c>
      <c r="B40" s="3">
        <v>381</v>
      </c>
      <c r="C40" s="3" t="s">
        <v>10</v>
      </c>
      <c r="D40" s="3" t="s">
        <v>8</v>
      </c>
      <c r="E40" s="3" t="s">
        <v>20</v>
      </c>
      <c r="F40" s="3">
        <v>82</v>
      </c>
      <c r="G40" s="3">
        <v>350</v>
      </c>
      <c r="H40" s="3">
        <v>7</v>
      </c>
      <c r="I40" s="3">
        <v>3</v>
      </c>
      <c r="J40" s="3" t="s">
        <v>49</v>
      </c>
      <c r="K40" s="3"/>
      <c r="L40" s="3"/>
      <c r="M40" s="13"/>
      <c r="O40" s="3"/>
      <c r="P40" s="3"/>
      <c r="R40" s="3"/>
      <c r="S40" s="11"/>
      <c r="T40" s="3"/>
      <c r="U40" s="14"/>
      <c r="V40" s="3"/>
      <c r="W40" s="3"/>
      <c r="X40" s="3"/>
      <c r="Y40" s="3"/>
      <c r="Z40" s="3"/>
      <c r="AA40" s="3"/>
      <c r="AB40" s="1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>
        <v>0</v>
      </c>
      <c r="AO40" s="9">
        <f t="shared" si="54"/>
        <v>-4</v>
      </c>
      <c r="AP40" s="3">
        <v>0</v>
      </c>
      <c r="AQ40" s="3">
        <f t="shared" si="55"/>
        <v>-4</v>
      </c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 t="s">
        <v>55</v>
      </c>
    </row>
    <row r="41" spans="1:64" ht="18.75" customHeight="1">
      <c r="A41" s="3" t="s">
        <v>48</v>
      </c>
      <c r="B41" s="3">
        <v>382</v>
      </c>
      <c r="C41" s="3" t="s">
        <v>10</v>
      </c>
      <c r="D41" s="3" t="s">
        <v>8</v>
      </c>
      <c r="E41" s="3" t="s">
        <v>20</v>
      </c>
      <c r="F41" s="3">
        <v>82</v>
      </c>
      <c r="G41" s="3">
        <v>350</v>
      </c>
      <c r="H41" s="3">
        <v>7</v>
      </c>
      <c r="I41" s="3">
        <v>4</v>
      </c>
      <c r="J41" s="3" t="s">
        <v>49</v>
      </c>
      <c r="K41" s="3">
        <v>0.75798</v>
      </c>
      <c r="L41" s="3">
        <f aca="true" t="shared" si="79" ref="L41:L49">K41*10</f>
        <v>7.5798</v>
      </c>
      <c r="M41" s="13">
        <f aca="true" t="shared" si="80" ref="M41:M49">LOG10(L41)</f>
        <v>0.8796577465235711</v>
      </c>
      <c r="N41" s="1">
        <f aca="true" t="shared" si="81" ref="N41:N49">ASIN(SQRT(K41/100))</f>
        <v>0.08717240917590921</v>
      </c>
      <c r="O41" s="3">
        <v>40.715</v>
      </c>
      <c r="P41" s="3">
        <f aca="true" t="shared" si="82" ref="P41:P49">ASIN(SQRT(O41/100))</f>
        <v>0.6920060606858406</v>
      </c>
      <c r="Q41" s="1">
        <f aca="true" t="shared" si="83" ref="Q41:Q49">O41/K41</f>
        <v>53.71513760257527</v>
      </c>
      <c r="R41" s="3"/>
      <c r="S41" s="11"/>
      <c r="T41" s="3">
        <v>3130</v>
      </c>
      <c r="U41" s="13">
        <f aca="true" t="shared" si="84" ref="U41:U49">LOG10(T41)</f>
        <v>3.4955443375464483</v>
      </c>
      <c r="V41" s="3"/>
      <c r="W41" s="3"/>
      <c r="X41" s="3">
        <v>48.07788844621514</v>
      </c>
      <c r="Y41" s="13">
        <f aca="true" t="shared" si="85" ref="Y41:Y49">LOG10(X41)</f>
        <v>1.6819453854444633</v>
      </c>
      <c r="Z41" s="3">
        <v>15607.250996015937</v>
      </c>
      <c r="AA41" s="13">
        <f aca="true" t="shared" si="86" ref="AA41:AA49">LOG10(Z41)</f>
        <v>4.193326414760213</v>
      </c>
      <c r="AB41" s="13">
        <f aca="true" t="shared" si="87" ref="AB41:AB49">Z41/1000</f>
        <v>15.607250996015937</v>
      </c>
      <c r="AC41" s="13">
        <f aca="true" t="shared" si="88" ref="AC41:AC49">LOG10(AB41)</f>
        <v>1.1933264147602125</v>
      </c>
      <c r="AD41" s="3">
        <v>1812.0916334661356</v>
      </c>
      <c r="AE41" s="13">
        <f aca="true" t="shared" si="89" ref="AE41:AE49">LOG10(AD41)</f>
        <v>3.2581801552075094</v>
      </c>
      <c r="AF41" s="3">
        <v>108.37370517928287</v>
      </c>
      <c r="AG41" s="13">
        <f aca="true" t="shared" si="90" ref="AG41:AG49">LOG10(AF41)</f>
        <v>2.0349239216782524</v>
      </c>
      <c r="AH41" s="3">
        <v>1465.9422310756972</v>
      </c>
      <c r="AI41" s="13">
        <f aca="true" t="shared" si="91" ref="AI41:AI49">LOG10(AH41)</f>
        <v>3.1661168562400452</v>
      </c>
      <c r="AJ41" s="3">
        <v>2168.7848605577688</v>
      </c>
      <c r="AK41" s="13">
        <f aca="true" t="shared" si="92" ref="AK41:AK49">LOG10(AJ41)</f>
        <v>3.3362164729424175</v>
      </c>
      <c r="AL41" s="3">
        <v>44.67370517928286</v>
      </c>
      <c r="AM41" s="13">
        <f aca="true" t="shared" si="93" ref="AM41:AM49">LOG10(AL41)</f>
        <v>1.6500519737878272</v>
      </c>
      <c r="AN41" s="3">
        <v>0.419</v>
      </c>
      <c r="AO41" s="9">
        <f aca="true" t="shared" si="94" ref="AO41:AO72">LOG10(AN41+0.0001)</f>
        <v>-0.3776823391661557</v>
      </c>
      <c r="AP41" s="3">
        <v>2.448</v>
      </c>
      <c r="AQ41" s="3">
        <f t="shared" si="55"/>
        <v>0.38882915389884026</v>
      </c>
      <c r="AR41" s="3">
        <f aca="true" t="shared" si="95" ref="AR41:AR49">K41*AP41*0.01</f>
        <v>0.0185553504</v>
      </c>
      <c r="AS41" s="3">
        <f aca="true" t="shared" si="96" ref="AS41:AS49">LOG10(AR41)</f>
        <v>-1.7315308400029052</v>
      </c>
      <c r="AT41" s="3"/>
      <c r="AU41" s="3"/>
      <c r="AV41" s="3">
        <f aca="true" t="shared" si="97" ref="AV41:AV49">T41*AP41/1000</f>
        <v>7.66224</v>
      </c>
      <c r="AW41" s="3">
        <f aca="true" t="shared" si="98" ref="AW41:AW49">LOG10(AV41)</f>
        <v>0.8843557510199721</v>
      </c>
      <c r="AX41" s="3">
        <f aca="true" t="shared" si="99" ref="AX41:AX49">X41*AP41</f>
        <v>117.69467091633466</v>
      </c>
      <c r="AY41" s="3">
        <f aca="true" t="shared" si="100" ref="AY41:AY49">LOG10(AX41)</f>
        <v>2.0707567989179867</v>
      </c>
      <c r="AZ41" s="3">
        <f aca="true" t="shared" si="101" ref="AZ41:AZ49">Z41*AP41/1000</f>
        <v>38.20655043824701</v>
      </c>
      <c r="BA41" s="3">
        <f aca="true" t="shared" si="102" ref="BA41:BA49">LOG10(AZ41)</f>
        <v>1.5821378282337362</v>
      </c>
      <c r="BB41" s="3">
        <f aca="true" t="shared" si="103" ref="BB41:BB49">AD41*AP41/1000</f>
        <v>4.4360003187251</v>
      </c>
      <c r="BC41" s="3">
        <f aca="true" t="shared" si="104" ref="BC41:BC49">LOG10(BB41)</f>
        <v>0.6469915686810329</v>
      </c>
      <c r="BD41" s="3">
        <f aca="true" t="shared" si="105" ref="BD41:BD49">AF41*AP41/1000</f>
        <v>0.26529883027888446</v>
      </c>
      <c r="BE41" s="3">
        <f aca="true" t="shared" si="106" ref="BE41:BE49">LOG10(BD41)</f>
        <v>-0.576264664848224</v>
      </c>
      <c r="BF41" s="3">
        <f aca="true" t="shared" si="107" ref="BF41:BF49">AH41*AP41/1000</f>
        <v>3.5886265816733065</v>
      </c>
      <c r="BG41" s="3">
        <f aca="true" t="shared" si="108" ref="BG41:BG49">LOG10(BF41)</f>
        <v>0.5549282697135686</v>
      </c>
      <c r="BH41" s="3">
        <f aca="true" t="shared" si="109" ref="BH41:BH49">AJ41*AP41/1000</f>
        <v>5.309185338645418</v>
      </c>
      <c r="BI41" s="3">
        <f aca="true" t="shared" si="110" ref="BI41:BI49">LOG10(BH41)</f>
        <v>0.7250278864159413</v>
      </c>
      <c r="BJ41" s="3">
        <f aca="true" t="shared" si="111" ref="BJ41:BJ49">AL41*AP41</f>
        <v>109.36123027888445</v>
      </c>
      <c r="BK41" s="3">
        <f aca="true" t="shared" si="112" ref="BK41:BK49">LOG10(BJ41)</f>
        <v>2.038863387261351</v>
      </c>
      <c r="BL41" s="3"/>
    </row>
    <row r="42" spans="1:64" ht="18.75" customHeight="1">
      <c r="A42" s="3" t="s">
        <v>48</v>
      </c>
      <c r="B42" s="3">
        <v>383</v>
      </c>
      <c r="C42" s="3" t="s">
        <v>10</v>
      </c>
      <c r="D42" s="3" t="s">
        <v>8</v>
      </c>
      <c r="E42" s="3" t="s">
        <v>20</v>
      </c>
      <c r="F42" s="3">
        <v>82</v>
      </c>
      <c r="G42" s="3">
        <v>350</v>
      </c>
      <c r="H42" s="3">
        <v>7</v>
      </c>
      <c r="I42" s="3">
        <v>5</v>
      </c>
      <c r="J42" s="3" t="s">
        <v>49</v>
      </c>
      <c r="K42" s="3">
        <v>0.72014</v>
      </c>
      <c r="L42" s="3">
        <f t="shared" si="79"/>
        <v>7.2014</v>
      </c>
      <c r="M42" s="13">
        <f t="shared" si="80"/>
        <v>0.8574169343715492</v>
      </c>
      <c r="N42" s="1">
        <f t="shared" si="81"/>
        <v>0.08496324748689556</v>
      </c>
      <c r="O42" s="3">
        <v>40.45</v>
      </c>
      <c r="P42" s="3">
        <f t="shared" si="82"/>
        <v>0.6893077628978441</v>
      </c>
      <c r="Q42" s="1">
        <f t="shared" si="83"/>
        <v>56.16963368233955</v>
      </c>
      <c r="R42" s="3">
        <v>93.90098425196851</v>
      </c>
      <c r="S42" s="11">
        <f>LOG10(R42)</f>
        <v>1.972670144480791</v>
      </c>
      <c r="T42" s="3">
        <v>2744.1929133858266</v>
      </c>
      <c r="U42" s="13">
        <f t="shared" si="84"/>
        <v>3.438414638475684</v>
      </c>
      <c r="V42" s="3"/>
      <c r="W42" s="3"/>
      <c r="X42" s="3">
        <v>62.61062992125984</v>
      </c>
      <c r="Y42" s="13">
        <f t="shared" si="85"/>
        <v>1.7966480732141372</v>
      </c>
      <c r="Z42" s="3">
        <v>14166.456692913385</v>
      </c>
      <c r="AA42" s="13">
        <f t="shared" si="86"/>
        <v>4.151261238310541</v>
      </c>
      <c r="AB42" s="13">
        <f t="shared" si="87"/>
        <v>14.166456692913385</v>
      </c>
      <c r="AC42" s="13">
        <f t="shared" si="88"/>
        <v>1.151261238310541</v>
      </c>
      <c r="AD42" s="3">
        <v>1504.1574803149606</v>
      </c>
      <c r="AE42" s="13">
        <f t="shared" si="89"/>
        <v>3.177293307832365</v>
      </c>
      <c r="AF42" s="3">
        <v>148.86830708661418</v>
      </c>
      <c r="AG42" s="13">
        <f t="shared" si="90"/>
        <v>2.1728022496499215</v>
      </c>
      <c r="AH42" s="3">
        <v>1143.4960629921259</v>
      </c>
      <c r="AI42" s="13">
        <f t="shared" si="91"/>
        <v>3.058234673688077</v>
      </c>
      <c r="AJ42" s="3">
        <v>1930.3877952755904</v>
      </c>
      <c r="AK42" s="13">
        <f t="shared" si="92"/>
        <v>3.28564456311684</v>
      </c>
      <c r="AL42" s="3">
        <v>39.22814960629921</v>
      </c>
      <c r="AM42" s="13">
        <f t="shared" si="93"/>
        <v>1.5935978229211087</v>
      </c>
      <c r="AN42" s="3">
        <v>0.6</v>
      </c>
      <c r="AO42" s="9">
        <f t="shared" si="94"/>
        <v>-0.22177637323390353</v>
      </c>
      <c r="AP42" s="3">
        <v>2.933</v>
      </c>
      <c r="AQ42" s="3">
        <f t="shared" si="55"/>
        <v>0.4673268699044691</v>
      </c>
      <c r="AR42" s="3">
        <f t="shared" si="95"/>
        <v>0.021121706199999996</v>
      </c>
      <c r="AS42" s="3">
        <f t="shared" si="96"/>
        <v>-1.6752710026478987</v>
      </c>
      <c r="AT42" s="3">
        <f>R42*AP42</f>
        <v>275.4115868110236</v>
      </c>
      <c r="AU42" s="3">
        <f>LOG10(AT42)</f>
        <v>2.4399822074613433</v>
      </c>
      <c r="AV42" s="3">
        <f t="shared" si="97"/>
        <v>8.048717814960629</v>
      </c>
      <c r="AW42" s="3">
        <f t="shared" si="98"/>
        <v>0.9057267014562365</v>
      </c>
      <c r="AX42" s="3">
        <f t="shared" si="99"/>
        <v>183.6369775590551</v>
      </c>
      <c r="AY42" s="3">
        <f t="shared" si="100"/>
        <v>2.2639601361946893</v>
      </c>
      <c r="AZ42" s="3">
        <f t="shared" si="101"/>
        <v>41.550217480314956</v>
      </c>
      <c r="BA42" s="3">
        <f t="shared" si="102"/>
        <v>1.618573301291093</v>
      </c>
      <c r="BB42" s="3">
        <f t="shared" si="103"/>
        <v>4.41169388976378</v>
      </c>
      <c r="BC42" s="3">
        <f t="shared" si="104"/>
        <v>0.644605370812917</v>
      </c>
      <c r="BD42" s="3">
        <f t="shared" si="105"/>
        <v>0.4366307446850394</v>
      </c>
      <c r="BE42" s="3">
        <f t="shared" si="106"/>
        <v>-0.3598856873695264</v>
      </c>
      <c r="BF42" s="3">
        <f t="shared" si="107"/>
        <v>3.353873952755905</v>
      </c>
      <c r="BG42" s="3">
        <f t="shared" si="108"/>
        <v>0.525546736668629</v>
      </c>
      <c r="BH42" s="3">
        <f t="shared" si="109"/>
        <v>5.661827403543306</v>
      </c>
      <c r="BI42" s="3">
        <f t="shared" si="110"/>
        <v>0.7529566260973921</v>
      </c>
      <c r="BJ42" s="3">
        <f t="shared" si="111"/>
        <v>115.05616279527558</v>
      </c>
      <c r="BK42" s="3">
        <f t="shared" si="112"/>
        <v>2.060909885901661</v>
      </c>
      <c r="BL42" s="3"/>
    </row>
    <row r="43" spans="1:64" ht="18.75" customHeight="1">
      <c r="A43" s="3" t="s">
        <v>48</v>
      </c>
      <c r="B43" s="3">
        <v>384</v>
      </c>
      <c r="C43" s="3" t="s">
        <v>10</v>
      </c>
      <c r="D43" s="3" t="s">
        <v>8</v>
      </c>
      <c r="E43" s="3" t="s">
        <v>20</v>
      </c>
      <c r="F43" s="3">
        <v>82</v>
      </c>
      <c r="G43" s="3">
        <v>350</v>
      </c>
      <c r="H43" s="3">
        <v>7</v>
      </c>
      <c r="I43" s="3">
        <v>6</v>
      </c>
      <c r="J43" s="3" t="s">
        <v>49</v>
      </c>
      <c r="K43" s="3">
        <v>0.7105</v>
      </c>
      <c r="L43" s="3">
        <f t="shared" si="79"/>
        <v>7.105</v>
      </c>
      <c r="M43" s="13">
        <f t="shared" si="80"/>
        <v>0.8515640822634886</v>
      </c>
      <c r="N43" s="1">
        <f t="shared" si="81"/>
        <v>0.08439129732498785</v>
      </c>
      <c r="O43" s="3">
        <v>40.235</v>
      </c>
      <c r="P43" s="3">
        <f t="shared" si="82"/>
        <v>0.6871164977898515</v>
      </c>
      <c r="Q43" s="1">
        <f t="shared" si="83"/>
        <v>56.62913441238564</v>
      </c>
      <c r="R43" s="3"/>
      <c r="S43" s="11"/>
      <c r="T43" s="3">
        <v>3300.5144032921817</v>
      </c>
      <c r="U43" s="13">
        <f t="shared" si="84"/>
        <v>3.518581632332769</v>
      </c>
      <c r="V43" s="3"/>
      <c r="W43" s="3"/>
      <c r="X43" s="3">
        <v>51.38045267489712</v>
      </c>
      <c r="Y43" s="13">
        <f t="shared" si="85"/>
        <v>1.7107979261923727</v>
      </c>
      <c r="Z43" s="3">
        <v>13983.045267489713</v>
      </c>
      <c r="AA43" s="13">
        <f t="shared" si="86"/>
        <v>4.145601763601555</v>
      </c>
      <c r="AB43" s="13">
        <f t="shared" si="87"/>
        <v>13.983045267489713</v>
      </c>
      <c r="AC43" s="13">
        <f t="shared" si="88"/>
        <v>1.1456017636015559</v>
      </c>
      <c r="AD43" s="3">
        <v>1672.065843621399</v>
      </c>
      <c r="AE43" s="13">
        <f t="shared" si="89"/>
        <v>3.2232533753508497</v>
      </c>
      <c r="AF43" s="3">
        <v>99.87572016460905</v>
      </c>
      <c r="AG43" s="13">
        <f t="shared" si="90"/>
        <v>1.9994599238603523</v>
      </c>
      <c r="AH43" s="3">
        <v>1352.732510288066</v>
      </c>
      <c r="AI43" s="13">
        <f t="shared" si="91"/>
        <v>3.1312119275726578</v>
      </c>
      <c r="AJ43" s="3">
        <v>1953.3436213991768</v>
      </c>
      <c r="AK43" s="13">
        <f t="shared" si="92"/>
        <v>3.2907786486901305</v>
      </c>
      <c r="AL43" s="3">
        <v>50.96872427983539</v>
      </c>
      <c r="AM43" s="13">
        <f t="shared" si="93"/>
        <v>1.7073037635639576</v>
      </c>
      <c r="AN43" s="3">
        <v>0.868</v>
      </c>
      <c r="AO43" s="9">
        <f t="shared" si="94"/>
        <v>-0.06143024377893884</v>
      </c>
      <c r="AP43" s="3">
        <v>2.8960000000000004</v>
      </c>
      <c r="AQ43" s="3">
        <f t="shared" si="55"/>
        <v>0.46181355362261967</v>
      </c>
      <c r="AR43" s="3">
        <f t="shared" si="95"/>
        <v>0.02057608</v>
      </c>
      <c r="AS43" s="3">
        <f t="shared" si="96"/>
        <v>-1.6866373602114022</v>
      </c>
      <c r="AT43" s="3"/>
      <c r="AU43" s="3"/>
      <c r="AV43" s="3">
        <f t="shared" si="97"/>
        <v>9.55828971193416</v>
      </c>
      <c r="AW43" s="3">
        <f t="shared" si="98"/>
        <v>0.9803801898578783</v>
      </c>
      <c r="AX43" s="3">
        <f t="shared" si="99"/>
        <v>148.7977909465021</v>
      </c>
      <c r="AY43" s="3">
        <f t="shared" si="100"/>
        <v>2.172596483717482</v>
      </c>
      <c r="AZ43" s="3">
        <f t="shared" si="101"/>
        <v>40.494899094650215</v>
      </c>
      <c r="BA43" s="3">
        <f t="shared" si="102"/>
        <v>1.6074003211266652</v>
      </c>
      <c r="BB43" s="3">
        <f t="shared" si="103"/>
        <v>4.842302683127572</v>
      </c>
      <c r="BC43" s="3">
        <f t="shared" si="104"/>
        <v>0.6850519328759591</v>
      </c>
      <c r="BD43" s="3">
        <f t="shared" si="105"/>
        <v>0.28924008559670783</v>
      </c>
      <c r="BE43" s="3">
        <f t="shared" si="106"/>
        <v>-0.5387415186145383</v>
      </c>
      <c r="BF43" s="3">
        <f t="shared" si="107"/>
        <v>3.9175133497942394</v>
      </c>
      <c r="BG43" s="3">
        <f t="shared" si="108"/>
        <v>0.5930104850977673</v>
      </c>
      <c r="BH43" s="3">
        <f t="shared" si="109"/>
        <v>5.656883127572017</v>
      </c>
      <c r="BI43" s="3">
        <f t="shared" si="110"/>
        <v>0.75257720621524</v>
      </c>
      <c r="BJ43" s="3">
        <f t="shared" si="111"/>
        <v>147.60542551440332</v>
      </c>
      <c r="BK43" s="3">
        <f t="shared" si="112"/>
        <v>2.169102321089067</v>
      </c>
      <c r="BL43" s="3"/>
    </row>
    <row r="44" spans="1:64" ht="18.75" customHeight="1">
      <c r="A44" s="3" t="s">
        <v>48</v>
      </c>
      <c r="B44" s="3">
        <v>385</v>
      </c>
      <c r="C44" s="3" t="s">
        <v>21</v>
      </c>
      <c r="D44" s="3" t="s">
        <v>8</v>
      </c>
      <c r="E44" s="3" t="s">
        <v>22</v>
      </c>
      <c r="F44" s="3" t="s">
        <v>12</v>
      </c>
      <c r="G44" s="3">
        <v>500</v>
      </c>
      <c r="H44" s="3">
        <v>8</v>
      </c>
      <c r="I44" s="3">
        <v>1</v>
      </c>
      <c r="J44" s="3" t="s">
        <v>49</v>
      </c>
      <c r="K44" s="3">
        <v>1.6197</v>
      </c>
      <c r="L44" s="3">
        <f t="shared" si="79"/>
        <v>16.197</v>
      </c>
      <c r="M44" s="13">
        <f t="shared" si="80"/>
        <v>1.209434582190905</v>
      </c>
      <c r="N44" s="1">
        <f t="shared" si="81"/>
        <v>0.12761352188410835</v>
      </c>
      <c r="O44" s="3">
        <v>40.59</v>
      </c>
      <c r="P44" s="3">
        <f t="shared" si="82"/>
        <v>0.6907336265735193</v>
      </c>
      <c r="Q44" s="1">
        <f t="shared" si="83"/>
        <v>25.060196332654197</v>
      </c>
      <c r="R44" s="3"/>
      <c r="S44" s="11"/>
      <c r="T44" s="3">
        <v>4942.510460251046</v>
      </c>
      <c r="U44" s="13">
        <f t="shared" si="84"/>
        <v>3.6939475971206623</v>
      </c>
      <c r="V44" s="3"/>
      <c r="W44" s="3"/>
      <c r="X44" s="3">
        <v>57.87280334728034</v>
      </c>
      <c r="Y44" s="13">
        <f t="shared" si="85"/>
        <v>1.7624745200128822</v>
      </c>
      <c r="Z44" s="3">
        <v>17376.422594142256</v>
      </c>
      <c r="AA44" s="13">
        <f t="shared" si="86"/>
        <v>4.239960370067611</v>
      </c>
      <c r="AB44" s="13">
        <f t="shared" si="87"/>
        <v>17.376422594142255</v>
      </c>
      <c r="AC44" s="13">
        <f t="shared" si="88"/>
        <v>1.2399603700676112</v>
      </c>
      <c r="AD44" s="3">
        <v>3198.9958158995814</v>
      </c>
      <c r="AE44" s="13">
        <f t="shared" si="89"/>
        <v>3.5050136720525624</v>
      </c>
      <c r="AF44" s="3">
        <v>105.69267782426778</v>
      </c>
      <c r="AG44" s="13">
        <f t="shared" si="90"/>
        <v>2.024044901303029</v>
      </c>
      <c r="AH44" s="3">
        <v>336.25941422594144</v>
      </c>
      <c r="AI44" s="13">
        <f t="shared" si="91"/>
        <v>2.5266744520859854</v>
      </c>
      <c r="AJ44" s="3">
        <v>2413.347280334728</v>
      </c>
      <c r="AK44" s="13">
        <f t="shared" si="92"/>
        <v>3.382619821320679</v>
      </c>
      <c r="AL44" s="3">
        <v>60.10648535564854</v>
      </c>
      <c r="AM44" s="13">
        <f t="shared" si="93"/>
        <v>1.7789213339364487</v>
      </c>
      <c r="AN44" s="3">
        <v>0.261</v>
      </c>
      <c r="AO44" s="9">
        <f t="shared" si="94"/>
        <v>-0.5831931281770556</v>
      </c>
      <c r="AP44" s="3">
        <v>1.3</v>
      </c>
      <c r="AQ44" s="3">
        <f t="shared" si="55"/>
        <v>0.11397675828984646</v>
      </c>
      <c r="AR44" s="3">
        <f t="shared" si="95"/>
        <v>0.0210561</v>
      </c>
      <c r="AS44" s="3">
        <f t="shared" si="96"/>
        <v>-1.6766220655022583</v>
      </c>
      <c r="AT44" s="3"/>
      <c r="AU44" s="3"/>
      <c r="AV44" s="3">
        <f t="shared" si="97"/>
        <v>6.425263598326361</v>
      </c>
      <c r="AW44" s="3">
        <f t="shared" si="98"/>
        <v>0.807890949427499</v>
      </c>
      <c r="AX44" s="3">
        <f t="shared" si="99"/>
        <v>75.23464435146444</v>
      </c>
      <c r="AY44" s="3">
        <f t="shared" si="100"/>
        <v>1.876417872319719</v>
      </c>
      <c r="AZ44" s="3">
        <f t="shared" si="101"/>
        <v>22.58934937238493</v>
      </c>
      <c r="BA44" s="3">
        <f t="shared" si="102"/>
        <v>1.353903722374448</v>
      </c>
      <c r="BB44" s="3">
        <f t="shared" si="103"/>
        <v>4.158694560669456</v>
      </c>
      <c r="BC44" s="3">
        <f t="shared" si="104"/>
        <v>0.618957024359399</v>
      </c>
      <c r="BD44" s="3">
        <f t="shared" si="105"/>
        <v>0.1374004811715481</v>
      </c>
      <c r="BE44" s="3">
        <f t="shared" si="106"/>
        <v>-0.8620117463901344</v>
      </c>
      <c r="BF44" s="3">
        <f t="shared" si="107"/>
        <v>0.4371372384937239</v>
      </c>
      <c r="BG44" s="3">
        <f t="shared" si="108"/>
        <v>-0.359382195607178</v>
      </c>
      <c r="BH44" s="3">
        <f t="shared" si="109"/>
        <v>3.1373514644351466</v>
      </c>
      <c r="BI44" s="3">
        <f t="shared" si="110"/>
        <v>0.4965631736275156</v>
      </c>
      <c r="BJ44" s="3">
        <f t="shared" si="111"/>
        <v>78.13843096234311</v>
      </c>
      <c r="BK44" s="3">
        <f t="shared" si="112"/>
        <v>1.8928646862432854</v>
      </c>
      <c r="BL44" s="3"/>
    </row>
    <row r="45" spans="1:64" ht="18.75" customHeight="1">
      <c r="A45" s="3" t="s">
        <v>48</v>
      </c>
      <c r="B45" s="3">
        <v>386</v>
      </c>
      <c r="C45" s="3" t="s">
        <v>21</v>
      </c>
      <c r="D45" s="3" t="s">
        <v>8</v>
      </c>
      <c r="E45" s="3" t="s">
        <v>22</v>
      </c>
      <c r="F45" s="3" t="s">
        <v>12</v>
      </c>
      <c r="G45" s="3">
        <v>500</v>
      </c>
      <c r="H45" s="3">
        <v>8</v>
      </c>
      <c r="I45" s="3">
        <v>2</v>
      </c>
      <c r="J45" s="3" t="s">
        <v>49</v>
      </c>
      <c r="K45" s="3">
        <v>1.88495</v>
      </c>
      <c r="L45" s="3">
        <f t="shared" si="79"/>
        <v>18.8495</v>
      </c>
      <c r="M45" s="13">
        <f t="shared" si="80"/>
        <v>1.2752998346414965</v>
      </c>
      <c r="N45" s="1">
        <f t="shared" si="81"/>
        <v>0.13772850033384035</v>
      </c>
      <c r="O45" s="3">
        <v>39.42</v>
      </c>
      <c r="P45" s="3">
        <f t="shared" si="82"/>
        <v>0.6787922935490057</v>
      </c>
      <c r="Q45" s="1">
        <f t="shared" si="83"/>
        <v>20.91302156555877</v>
      </c>
      <c r="R45" s="3">
        <v>118.03595744680851</v>
      </c>
      <c r="S45" s="11">
        <f>LOG10(R45)</f>
        <v>2.07201432715283</v>
      </c>
      <c r="T45" s="3">
        <v>6429.021276595745</v>
      </c>
      <c r="U45" s="13">
        <f t="shared" si="84"/>
        <v>3.8081448630445576</v>
      </c>
      <c r="V45" s="3"/>
      <c r="W45" s="3"/>
      <c r="X45" s="3">
        <v>86.39680851063831</v>
      </c>
      <c r="Y45" s="13">
        <f t="shared" si="85"/>
        <v>1.9364976999809913</v>
      </c>
      <c r="Z45" s="3">
        <v>21826.595744680853</v>
      </c>
      <c r="AA45" s="13">
        <f t="shared" si="86"/>
        <v>4.338986004852994</v>
      </c>
      <c r="AB45" s="13">
        <f t="shared" si="87"/>
        <v>21.826595744680855</v>
      </c>
      <c r="AC45" s="13">
        <f t="shared" si="88"/>
        <v>1.3389860048529938</v>
      </c>
      <c r="AD45" s="3">
        <v>3922.595744680851</v>
      </c>
      <c r="AE45" s="13">
        <f t="shared" si="89"/>
        <v>3.5935735528654984</v>
      </c>
      <c r="AF45" s="3">
        <v>137.8259574468085</v>
      </c>
      <c r="AG45" s="13">
        <f t="shared" si="90"/>
        <v>2.139331018110649</v>
      </c>
      <c r="AH45" s="3">
        <v>465.12553191489366</v>
      </c>
      <c r="AI45" s="13">
        <f t="shared" si="91"/>
        <v>2.667570179686556</v>
      </c>
      <c r="AJ45" s="3">
        <v>3415.1489361702133</v>
      </c>
      <c r="AK45" s="13">
        <f t="shared" si="92"/>
        <v>3.5334096482068484</v>
      </c>
      <c r="AL45" s="3">
        <v>79.22063829787234</v>
      </c>
      <c r="AM45" s="13">
        <f t="shared" si="93"/>
        <v>1.8988383372872466</v>
      </c>
      <c r="AN45" s="3">
        <v>0.35</v>
      </c>
      <c r="AO45" s="9">
        <f t="shared" si="94"/>
        <v>-0.45580788923496746</v>
      </c>
      <c r="AP45" s="3">
        <v>1.158</v>
      </c>
      <c r="AQ45" s="3">
        <f t="shared" si="55"/>
        <v>0.06374606161344344</v>
      </c>
      <c r="AR45" s="3">
        <f t="shared" si="95"/>
        <v>0.021827720999999998</v>
      </c>
      <c r="AS45" s="3">
        <f t="shared" si="96"/>
        <v>-1.6609916059670862</v>
      </c>
      <c r="AT45" s="3">
        <f>R45*AP45</f>
        <v>136.68563872340425</v>
      </c>
      <c r="AU45" s="3">
        <f>LOG10(AT45)</f>
        <v>2.1357228865442472</v>
      </c>
      <c r="AV45" s="3">
        <f t="shared" si="97"/>
        <v>7.444806638297872</v>
      </c>
      <c r="AW45" s="3">
        <f t="shared" si="98"/>
        <v>0.8718534224359751</v>
      </c>
      <c r="AX45" s="3">
        <f t="shared" si="99"/>
        <v>100.04750425531915</v>
      </c>
      <c r="AY45" s="3">
        <f t="shared" si="100"/>
        <v>2.000206259372409</v>
      </c>
      <c r="AZ45" s="3">
        <f t="shared" si="101"/>
        <v>25.275197872340428</v>
      </c>
      <c r="BA45" s="3">
        <f t="shared" si="102"/>
        <v>1.402694564244411</v>
      </c>
      <c r="BB45" s="3">
        <f t="shared" si="103"/>
        <v>4.542365872340425</v>
      </c>
      <c r="BC45" s="3">
        <f t="shared" si="104"/>
        <v>0.6572821122569159</v>
      </c>
      <c r="BD45" s="3">
        <f t="shared" si="105"/>
        <v>0.15960245872340423</v>
      </c>
      <c r="BE45" s="3">
        <f t="shared" si="106"/>
        <v>-0.7969604224979336</v>
      </c>
      <c r="BF45" s="3">
        <f t="shared" si="107"/>
        <v>0.5386153659574467</v>
      </c>
      <c r="BG45" s="3">
        <f t="shared" si="108"/>
        <v>-0.26872126092202675</v>
      </c>
      <c r="BH45" s="3">
        <f t="shared" si="109"/>
        <v>3.9547424680851067</v>
      </c>
      <c r="BI45" s="3">
        <f t="shared" si="110"/>
        <v>0.597118207598266</v>
      </c>
      <c r="BJ45" s="3">
        <f t="shared" si="111"/>
        <v>91.73749914893617</v>
      </c>
      <c r="BK45" s="3">
        <f t="shared" si="112"/>
        <v>1.9625468966786639</v>
      </c>
      <c r="BL45" s="3"/>
    </row>
    <row r="46" spans="1:64" ht="18.75" customHeight="1">
      <c r="A46" s="3" t="s">
        <v>48</v>
      </c>
      <c r="B46" s="3">
        <v>387</v>
      </c>
      <c r="C46" s="3" t="s">
        <v>21</v>
      </c>
      <c r="D46" s="3" t="s">
        <v>8</v>
      </c>
      <c r="E46" s="3" t="s">
        <v>22</v>
      </c>
      <c r="F46" s="3" t="s">
        <v>12</v>
      </c>
      <c r="G46" s="3">
        <v>500</v>
      </c>
      <c r="H46" s="3">
        <v>8</v>
      </c>
      <c r="I46" s="3">
        <v>3</v>
      </c>
      <c r="J46" s="3" t="s">
        <v>49</v>
      </c>
      <c r="K46" s="3">
        <v>2.1874000000000002</v>
      </c>
      <c r="L46" s="3">
        <f t="shared" si="79"/>
        <v>21.874000000000002</v>
      </c>
      <c r="M46" s="13">
        <f t="shared" si="80"/>
        <v>1.3399282077785137</v>
      </c>
      <c r="N46" s="1">
        <f t="shared" si="81"/>
        <v>0.14844318051737104</v>
      </c>
      <c r="O46" s="3">
        <v>39.885000000000005</v>
      </c>
      <c r="P46" s="3">
        <f t="shared" si="82"/>
        <v>0.6835452067509948</v>
      </c>
      <c r="Q46" s="1">
        <f t="shared" si="83"/>
        <v>18.233976410350188</v>
      </c>
      <c r="R46" s="3">
        <v>101.44538152610443</v>
      </c>
      <c r="S46" s="11">
        <f>LOG10(R46)</f>
        <v>2.006232279822936</v>
      </c>
      <c r="T46" s="3">
        <v>5707.530120481928</v>
      </c>
      <c r="U46" s="13">
        <f t="shared" si="84"/>
        <v>3.756448212080727</v>
      </c>
      <c r="V46" s="3"/>
      <c r="W46" s="3"/>
      <c r="X46" s="3">
        <v>75.9281124497992</v>
      </c>
      <c r="Y46" s="13">
        <f t="shared" si="85"/>
        <v>1.8804026035809873</v>
      </c>
      <c r="Z46" s="3">
        <v>20572.489959839353</v>
      </c>
      <c r="AA46" s="13">
        <f t="shared" si="86"/>
        <v>4.313286859043991</v>
      </c>
      <c r="AB46" s="13">
        <f t="shared" si="87"/>
        <v>20.572489959839352</v>
      </c>
      <c r="AC46" s="13">
        <f t="shared" si="88"/>
        <v>1.3132868590439908</v>
      </c>
      <c r="AD46" s="3">
        <v>3639.1164658634543</v>
      </c>
      <c r="AE46" s="13">
        <f t="shared" si="89"/>
        <v>3.560995954919138</v>
      </c>
      <c r="AF46" s="3">
        <v>122.62168674698795</v>
      </c>
      <c r="AG46" s="13">
        <f t="shared" si="90"/>
        <v>2.0885672858563833</v>
      </c>
      <c r="AH46" s="3">
        <v>508.14056224899593</v>
      </c>
      <c r="AI46" s="13">
        <f t="shared" si="91"/>
        <v>2.7059838637900397</v>
      </c>
      <c r="AJ46" s="3">
        <v>3021.807228915663</v>
      </c>
      <c r="AK46" s="13">
        <f t="shared" si="92"/>
        <v>3.4802667558042937</v>
      </c>
      <c r="AL46" s="3">
        <v>70.31144578313253</v>
      </c>
      <c r="AM46" s="13">
        <f t="shared" si="93"/>
        <v>1.8470260282323372</v>
      </c>
      <c r="AN46" s="3">
        <v>0.179</v>
      </c>
      <c r="AO46" s="9">
        <f t="shared" si="94"/>
        <v>-0.7469044141509685</v>
      </c>
      <c r="AP46" s="3">
        <v>1.13</v>
      </c>
      <c r="AQ46" s="3">
        <f t="shared" si="55"/>
        <v>0.053116874922930025</v>
      </c>
      <c r="AR46" s="3">
        <f t="shared" si="95"/>
        <v>0.02471762</v>
      </c>
      <c r="AS46" s="3">
        <f t="shared" si="96"/>
        <v>-1.6069933487380665</v>
      </c>
      <c r="AT46" s="3">
        <f>R46*AP46</f>
        <v>114.633281124498</v>
      </c>
      <c r="AU46" s="3">
        <f>LOG10(AT46)</f>
        <v>2.0593107233063557</v>
      </c>
      <c r="AV46" s="3">
        <f t="shared" si="97"/>
        <v>6.449509036144578</v>
      </c>
      <c r="AW46" s="3">
        <f t="shared" si="98"/>
        <v>0.8095266555641466</v>
      </c>
      <c r="AX46" s="3">
        <f t="shared" si="99"/>
        <v>85.7987670682731</v>
      </c>
      <c r="AY46" s="3">
        <f t="shared" si="100"/>
        <v>1.933481047064407</v>
      </c>
      <c r="AZ46" s="3">
        <f t="shared" si="101"/>
        <v>23.246913654618467</v>
      </c>
      <c r="BA46" s="3">
        <f t="shared" si="102"/>
        <v>1.3663653025274105</v>
      </c>
      <c r="BB46" s="3">
        <f t="shared" si="103"/>
        <v>4.112201606425703</v>
      </c>
      <c r="BC46" s="3">
        <f t="shared" si="104"/>
        <v>0.6140743984025581</v>
      </c>
      <c r="BD46" s="3">
        <f t="shared" si="105"/>
        <v>0.13856250602409637</v>
      </c>
      <c r="BE46" s="3">
        <f t="shared" si="106"/>
        <v>-0.8583542706601971</v>
      </c>
      <c r="BF46" s="3">
        <f t="shared" si="107"/>
        <v>0.5741988353413653</v>
      </c>
      <c r="BG46" s="3">
        <f t="shared" si="108"/>
        <v>-0.24093769272654053</v>
      </c>
      <c r="BH46" s="3">
        <f t="shared" si="109"/>
        <v>3.414642168674699</v>
      </c>
      <c r="BI46" s="3">
        <f t="shared" si="110"/>
        <v>0.5333451992877133</v>
      </c>
      <c r="BJ46" s="3">
        <f t="shared" si="111"/>
        <v>79.45193373493974</v>
      </c>
      <c r="BK46" s="3">
        <f t="shared" si="112"/>
        <v>1.900104471715757</v>
      </c>
      <c r="BL46" s="3"/>
    </row>
    <row r="47" spans="1:64" ht="18.75" customHeight="1">
      <c r="A47" s="3" t="s">
        <v>48</v>
      </c>
      <c r="B47" s="3">
        <v>388</v>
      </c>
      <c r="C47" s="3" t="s">
        <v>21</v>
      </c>
      <c r="D47" s="3" t="s">
        <v>8</v>
      </c>
      <c r="E47" s="3" t="s">
        <v>22</v>
      </c>
      <c r="F47" s="3" t="s">
        <v>12</v>
      </c>
      <c r="G47" s="3">
        <v>500</v>
      </c>
      <c r="H47" s="3">
        <v>8</v>
      </c>
      <c r="I47" s="3">
        <v>4</v>
      </c>
      <c r="J47" s="3" t="s">
        <v>49</v>
      </c>
      <c r="K47" s="3">
        <v>2.3581000000000003</v>
      </c>
      <c r="L47" s="3">
        <f t="shared" si="79"/>
        <v>23.581000000000003</v>
      </c>
      <c r="M47" s="13">
        <f t="shared" si="80"/>
        <v>1.3725622182854997</v>
      </c>
      <c r="N47" s="1">
        <f t="shared" si="81"/>
        <v>0.15417107893149734</v>
      </c>
      <c r="O47" s="3">
        <v>39.58</v>
      </c>
      <c r="P47" s="3">
        <f t="shared" si="82"/>
        <v>0.680428785872809</v>
      </c>
      <c r="Q47" s="1">
        <f t="shared" si="83"/>
        <v>16.784699546244855</v>
      </c>
      <c r="R47" s="3">
        <v>133.7378</v>
      </c>
      <c r="S47" s="11">
        <f>LOG10(R47)</f>
        <v>2.126254174735582</v>
      </c>
      <c r="T47" s="3">
        <v>6342.12</v>
      </c>
      <c r="U47" s="13">
        <f t="shared" si="84"/>
        <v>3.8022344551058893</v>
      </c>
      <c r="V47" s="3"/>
      <c r="W47" s="3"/>
      <c r="X47" s="3">
        <v>93.88539999999999</v>
      </c>
      <c r="Y47" s="13">
        <f t="shared" si="85"/>
        <v>1.9725980609303568</v>
      </c>
      <c r="Z47" s="3">
        <v>23718.4</v>
      </c>
      <c r="AA47" s="13">
        <f t="shared" si="86"/>
        <v>4.375085388966766</v>
      </c>
      <c r="AB47" s="13">
        <f t="shared" si="87"/>
        <v>23.718400000000003</v>
      </c>
      <c r="AC47" s="13">
        <f t="shared" si="88"/>
        <v>1.375085388966766</v>
      </c>
      <c r="AD47" s="3">
        <v>3497.2799999999997</v>
      </c>
      <c r="AE47" s="13">
        <f t="shared" si="89"/>
        <v>3.5437304042814843</v>
      </c>
      <c r="AF47" s="3">
        <v>128.94060000000002</v>
      </c>
      <c r="AG47" s="13">
        <f t="shared" si="90"/>
        <v>2.1103896867846794</v>
      </c>
      <c r="AH47" s="3">
        <v>501.098</v>
      </c>
      <c r="AI47" s="13">
        <f t="shared" si="91"/>
        <v>2.6999226693744918</v>
      </c>
      <c r="AJ47" s="3">
        <v>3540.48</v>
      </c>
      <c r="AK47" s="13">
        <f t="shared" si="92"/>
        <v>3.54906214542116</v>
      </c>
      <c r="AL47" s="3">
        <v>66.589</v>
      </c>
      <c r="AM47" s="13">
        <f t="shared" si="93"/>
        <v>1.8234024929261399</v>
      </c>
      <c r="AN47" s="3">
        <v>0.303</v>
      </c>
      <c r="AO47" s="9">
        <f t="shared" si="94"/>
        <v>-0.5184140636323777</v>
      </c>
      <c r="AP47" s="3">
        <v>0.986</v>
      </c>
      <c r="AQ47" s="3">
        <f t="shared" si="55"/>
        <v>-0.006079041198713197</v>
      </c>
      <c r="AR47" s="3">
        <f t="shared" si="95"/>
        <v>0.023250866000000002</v>
      </c>
      <c r="AS47" s="3">
        <f t="shared" si="96"/>
        <v>-1.633560866773289</v>
      </c>
      <c r="AT47" s="3">
        <f>R47*AP47</f>
        <v>131.8654708</v>
      </c>
      <c r="AU47" s="3">
        <f>LOG10(AT47)</f>
        <v>2.1201310896767933</v>
      </c>
      <c r="AV47" s="3">
        <f t="shared" si="97"/>
        <v>6.25333032</v>
      </c>
      <c r="AW47" s="3">
        <f t="shared" si="98"/>
        <v>0.7961113700471005</v>
      </c>
      <c r="AX47" s="3">
        <f t="shared" si="99"/>
        <v>92.57100439999999</v>
      </c>
      <c r="AY47" s="3">
        <f t="shared" si="100"/>
        <v>1.966474975871568</v>
      </c>
      <c r="AZ47" s="3">
        <f t="shared" si="101"/>
        <v>23.3863424</v>
      </c>
      <c r="BA47" s="3">
        <f t="shared" si="102"/>
        <v>1.3689623039079772</v>
      </c>
      <c r="BB47" s="3">
        <f t="shared" si="103"/>
        <v>3.4483180799999995</v>
      </c>
      <c r="BC47" s="3">
        <f t="shared" si="104"/>
        <v>0.5376073192226954</v>
      </c>
      <c r="BD47" s="3">
        <f t="shared" si="105"/>
        <v>0.12713543160000002</v>
      </c>
      <c r="BE47" s="3">
        <f t="shared" si="106"/>
        <v>-0.8957333982741091</v>
      </c>
      <c r="BF47" s="3">
        <f t="shared" si="107"/>
        <v>0.494082628</v>
      </c>
      <c r="BG47" s="3">
        <f t="shared" si="108"/>
        <v>-0.30620041568429684</v>
      </c>
      <c r="BH47" s="3">
        <f t="shared" si="109"/>
        <v>3.4909132799999996</v>
      </c>
      <c r="BI47" s="3">
        <f t="shared" si="110"/>
        <v>0.5429390603623713</v>
      </c>
      <c r="BJ47" s="3">
        <f t="shared" si="111"/>
        <v>65.65675399999999</v>
      </c>
      <c r="BK47" s="3">
        <f t="shared" si="112"/>
        <v>1.8172794078673509</v>
      </c>
      <c r="BL47" s="3"/>
    </row>
    <row r="48" spans="1:64" ht="18.75" customHeight="1">
      <c r="A48" s="3" t="s">
        <v>48</v>
      </c>
      <c r="B48" s="3">
        <v>389</v>
      </c>
      <c r="C48" s="3" t="s">
        <v>21</v>
      </c>
      <c r="D48" s="3" t="s">
        <v>8</v>
      </c>
      <c r="E48" s="3" t="s">
        <v>22</v>
      </c>
      <c r="F48" s="3" t="s">
        <v>12</v>
      </c>
      <c r="G48" s="3">
        <v>500</v>
      </c>
      <c r="H48" s="3">
        <v>8</v>
      </c>
      <c r="I48" s="3">
        <v>5</v>
      </c>
      <c r="J48" s="3" t="s">
        <v>49</v>
      </c>
      <c r="K48" s="3">
        <v>2.5199</v>
      </c>
      <c r="L48" s="3">
        <f t="shared" si="79"/>
        <v>25.198999999999998</v>
      </c>
      <c r="M48" s="13">
        <f t="shared" si="80"/>
        <v>1.4013833065315804</v>
      </c>
      <c r="N48" s="1">
        <f t="shared" si="81"/>
        <v>0.15941629391011466</v>
      </c>
      <c r="O48" s="3">
        <v>38.510000000000005</v>
      </c>
      <c r="P48" s="3">
        <f t="shared" si="82"/>
        <v>0.6694620742629139</v>
      </c>
      <c r="Q48" s="1">
        <f t="shared" si="83"/>
        <v>15.282352474304538</v>
      </c>
      <c r="R48" s="3">
        <v>192.61717391304347</v>
      </c>
      <c r="S48" s="11">
        <f>LOG10(R48)</f>
        <v>2.2846950065847405</v>
      </c>
      <c r="T48" s="3">
        <v>7856.630434782609</v>
      </c>
      <c r="U48" s="13">
        <f t="shared" si="84"/>
        <v>3.895236325003185</v>
      </c>
      <c r="V48" s="3"/>
      <c r="W48" s="3"/>
      <c r="X48" s="3">
        <v>141.82978260869567</v>
      </c>
      <c r="Y48" s="13">
        <f t="shared" si="85"/>
        <v>2.1517674372256006</v>
      </c>
      <c r="Z48" s="3">
        <v>27045.217391304344</v>
      </c>
      <c r="AA48" s="13">
        <f t="shared" si="86"/>
        <v>4.432090476680817</v>
      </c>
      <c r="AB48" s="13">
        <f t="shared" si="87"/>
        <v>27.045217391304345</v>
      </c>
      <c r="AC48" s="13">
        <f t="shared" si="88"/>
        <v>1.4320904766808173</v>
      </c>
      <c r="AD48" s="3">
        <v>5904.391304347826</v>
      </c>
      <c r="AE48" s="13">
        <f t="shared" si="89"/>
        <v>3.771175131959901</v>
      </c>
      <c r="AF48" s="3">
        <v>229.78695652173914</v>
      </c>
      <c r="AG48" s="13">
        <f t="shared" si="90"/>
        <v>2.3613253730406716</v>
      </c>
      <c r="AH48" s="3">
        <v>690.3130434782609</v>
      </c>
      <c r="AI48" s="13">
        <f t="shared" si="91"/>
        <v>2.8390460794684387</v>
      </c>
      <c r="AJ48" s="3">
        <v>4338.260869565217</v>
      </c>
      <c r="AK48" s="13">
        <f t="shared" si="92"/>
        <v>3.63731566358557</v>
      </c>
      <c r="AL48" s="3">
        <v>114.34065217391303</v>
      </c>
      <c r="AM48" s="13">
        <f t="shared" si="93"/>
        <v>2.0582006650054527</v>
      </c>
      <c r="AN48" s="3">
        <v>0.196</v>
      </c>
      <c r="AO48" s="9">
        <f t="shared" si="94"/>
        <v>-0.707522406332216</v>
      </c>
      <c r="AP48" s="3">
        <v>0.846</v>
      </c>
      <c r="AQ48" s="3">
        <f t="shared" si="55"/>
        <v>-0.07257830494958131</v>
      </c>
      <c r="AR48" s="3">
        <f t="shared" si="95"/>
        <v>0.021318354</v>
      </c>
      <c r="AS48" s="3">
        <f t="shared" si="96"/>
        <v>-1.671246330429396</v>
      </c>
      <c r="AT48" s="3">
        <f>R48*AP48</f>
        <v>162.95412913043478</v>
      </c>
      <c r="AU48" s="3">
        <f>LOG10(AT48)</f>
        <v>2.212065369623764</v>
      </c>
      <c r="AV48" s="3">
        <f t="shared" si="97"/>
        <v>6.646709347826087</v>
      </c>
      <c r="AW48" s="3">
        <f t="shared" si="98"/>
        <v>0.8226066880422086</v>
      </c>
      <c r="AX48" s="3">
        <f t="shared" si="99"/>
        <v>119.98799608695653</v>
      </c>
      <c r="AY48" s="3">
        <f t="shared" si="100"/>
        <v>2.079137800264624</v>
      </c>
      <c r="AZ48" s="3">
        <f t="shared" si="101"/>
        <v>22.880253913043475</v>
      </c>
      <c r="BA48" s="3">
        <f t="shared" si="102"/>
        <v>1.3594608397198409</v>
      </c>
      <c r="BB48" s="3">
        <f t="shared" si="103"/>
        <v>4.99511504347826</v>
      </c>
      <c r="BC48" s="3">
        <f t="shared" si="104"/>
        <v>0.6985454949989245</v>
      </c>
      <c r="BD48" s="3">
        <f t="shared" si="105"/>
        <v>0.19439976521739133</v>
      </c>
      <c r="BE48" s="3">
        <f t="shared" si="106"/>
        <v>-0.7113042639203048</v>
      </c>
      <c r="BF48" s="3">
        <f t="shared" si="107"/>
        <v>0.5840048347826087</v>
      </c>
      <c r="BG48" s="3">
        <f t="shared" si="108"/>
        <v>-0.2335835574925377</v>
      </c>
      <c r="BH48" s="3">
        <f t="shared" si="109"/>
        <v>3.6701686956521735</v>
      </c>
      <c r="BI48" s="3">
        <f t="shared" si="110"/>
        <v>0.5646860266245934</v>
      </c>
      <c r="BJ48" s="3">
        <f t="shared" si="111"/>
        <v>96.73219173913041</v>
      </c>
      <c r="BK48" s="3">
        <f t="shared" si="112"/>
        <v>1.985571028044476</v>
      </c>
      <c r="BL48" s="3"/>
    </row>
    <row r="49" spans="1:64" ht="18.75" customHeight="1">
      <c r="A49" s="3" t="s">
        <v>48</v>
      </c>
      <c r="B49" s="3">
        <v>390</v>
      </c>
      <c r="C49" s="3" t="s">
        <v>21</v>
      </c>
      <c r="D49" s="3" t="s">
        <v>8</v>
      </c>
      <c r="E49" s="3" t="s">
        <v>22</v>
      </c>
      <c r="F49" s="3" t="s">
        <v>12</v>
      </c>
      <c r="G49" s="3">
        <v>500</v>
      </c>
      <c r="H49" s="3">
        <v>8</v>
      </c>
      <c r="I49" s="3">
        <v>6</v>
      </c>
      <c r="J49" s="3" t="s">
        <v>49</v>
      </c>
      <c r="K49" s="3">
        <v>1.88145</v>
      </c>
      <c r="L49" s="3">
        <f t="shared" si="79"/>
        <v>18.814500000000002</v>
      </c>
      <c r="M49" s="13">
        <f t="shared" si="80"/>
        <v>1.2744926813257584</v>
      </c>
      <c r="N49" s="1">
        <f t="shared" si="81"/>
        <v>0.13759975894662504</v>
      </c>
      <c r="O49" s="3">
        <v>38.665</v>
      </c>
      <c r="P49" s="3">
        <f t="shared" si="82"/>
        <v>0.671054100447313</v>
      </c>
      <c r="Q49" s="1">
        <f t="shared" si="83"/>
        <v>20.55063913470993</v>
      </c>
      <c r="R49" s="3">
        <v>197.36951219512196</v>
      </c>
      <c r="S49" s="11">
        <f>LOG10(R49)</f>
        <v>2.2952800677458765</v>
      </c>
      <c r="T49" s="3">
        <v>5695.040650406504</v>
      </c>
      <c r="U49" s="13">
        <f t="shared" si="84"/>
        <v>3.7554968283596715</v>
      </c>
      <c r="V49" s="3"/>
      <c r="W49" s="3"/>
      <c r="X49" s="3">
        <v>138.23008130081303</v>
      </c>
      <c r="Y49" s="13">
        <f t="shared" si="85"/>
        <v>2.140602563453191</v>
      </c>
      <c r="Z49" s="3">
        <v>21193.90243902439</v>
      </c>
      <c r="AA49" s="13">
        <f t="shared" si="86"/>
        <v>4.3262109308350025</v>
      </c>
      <c r="AB49" s="13">
        <f t="shared" si="87"/>
        <v>21.19390243902439</v>
      </c>
      <c r="AC49" s="13">
        <f t="shared" si="88"/>
        <v>1.326210930835003</v>
      </c>
      <c r="AD49" s="3">
        <v>3273.0081300813013</v>
      </c>
      <c r="AE49" s="13">
        <f t="shared" si="89"/>
        <v>3.51494708408743</v>
      </c>
      <c r="AF49" s="3">
        <v>168.1941056910569</v>
      </c>
      <c r="AG49" s="13">
        <f t="shared" si="90"/>
        <v>2.2258107720165725</v>
      </c>
      <c r="AH49" s="3">
        <v>399.369918699187</v>
      </c>
      <c r="AI49" s="13">
        <f t="shared" si="91"/>
        <v>2.6013753498813355</v>
      </c>
      <c r="AJ49" s="3">
        <v>3453.4756097560976</v>
      </c>
      <c r="AK49" s="13">
        <f t="shared" si="92"/>
        <v>3.5382563931391124</v>
      </c>
      <c r="AL49" s="3">
        <v>74.16849593495934</v>
      </c>
      <c r="AM49" s="13">
        <f t="shared" si="93"/>
        <v>1.8702194720309298</v>
      </c>
      <c r="AN49" s="3">
        <v>0.257</v>
      </c>
      <c r="AO49" s="9">
        <f t="shared" si="94"/>
        <v>-0.5898979233571394</v>
      </c>
      <c r="AP49" s="3">
        <v>1.491</v>
      </c>
      <c r="AQ49" s="3">
        <f t="shared" si="55"/>
        <v>0.17350677020810448</v>
      </c>
      <c r="AR49" s="3">
        <f t="shared" si="95"/>
        <v>0.028052419500000002</v>
      </c>
      <c r="AS49" s="3">
        <f t="shared" si="96"/>
        <v>-1.552029675221247</v>
      </c>
      <c r="AT49" s="3">
        <f>R49*AP49</f>
        <v>294.27794268292683</v>
      </c>
      <c r="AU49" s="3">
        <f>LOG10(AT49)</f>
        <v>2.468757711198871</v>
      </c>
      <c r="AV49" s="3">
        <f t="shared" si="97"/>
        <v>8.491305609756099</v>
      </c>
      <c r="AW49" s="3">
        <f t="shared" si="98"/>
        <v>0.928974471812666</v>
      </c>
      <c r="AX49" s="3">
        <f t="shared" si="99"/>
        <v>206.10105121951224</v>
      </c>
      <c r="AY49" s="3">
        <f t="shared" si="100"/>
        <v>2.314080206906186</v>
      </c>
      <c r="AZ49" s="3">
        <f t="shared" si="101"/>
        <v>31.60010853658537</v>
      </c>
      <c r="BA49" s="3">
        <f t="shared" si="102"/>
        <v>1.4996885742879975</v>
      </c>
      <c r="BB49" s="3">
        <f t="shared" si="103"/>
        <v>4.880055121951221</v>
      </c>
      <c r="BC49" s="3">
        <f t="shared" si="104"/>
        <v>0.6884247275404249</v>
      </c>
      <c r="BD49" s="3">
        <f t="shared" si="105"/>
        <v>0.2507774115853659</v>
      </c>
      <c r="BE49" s="3">
        <f t="shared" si="106"/>
        <v>-0.6007115845304327</v>
      </c>
      <c r="BF49" s="3">
        <f t="shared" si="107"/>
        <v>0.5954605487804879</v>
      </c>
      <c r="BG49" s="3">
        <f t="shared" si="108"/>
        <v>-0.2251470066656697</v>
      </c>
      <c r="BH49" s="3">
        <f t="shared" si="109"/>
        <v>5.149132134146342</v>
      </c>
      <c r="BI49" s="3">
        <f t="shared" si="110"/>
        <v>0.7117340365921072</v>
      </c>
      <c r="BJ49" s="3">
        <f t="shared" si="111"/>
        <v>110.58522743902438</v>
      </c>
      <c r="BK49" s="3">
        <f t="shared" si="112"/>
        <v>2.043697115483924</v>
      </c>
      <c r="BL49" s="3"/>
    </row>
    <row r="50" spans="1:64" ht="18.75" customHeight="1">
      <c r="A50" s="3" t="s">
        <v>48</v>
      </c>
      <c r="B50" s="3">
        <v>391</v>
      </c>
      <c r="C50" s="3" t="s">
        <v>21</v>
      </c>
      <c r="D50" s="3" t="s">
        <v>8</v>
      </c>
      <c r="E50" s="3" t="s">
        <v>23</v>
      </c>
      <c r="F50" s="3" t="s">
        <v>14</v>
      </c>
      <c r="G50" s="3">
        <v>500</v>
      </c>
      <c r="H50" s="3">
        <v>9</v>
      </c>
      <c r="I50" s="3">
        <v>1</v>
      </c>
      <c r="J50" s="3" t="s">
        <v>49</v>
      </c>
      <c r="K50" s="3"/>
      <c r="L50" s="3"/>
      <c r="M50" s="13"/>
      <c r="O50" s="3"/>
      <c r="P50" s="3"/>
      <c r="R50" s="3"/>
      <c r="S50" s="11"/>
      <c r="T50" s="3"/>
      <c r="U50" s="14"/>
      <c r="V50" s="3"/>
      <c r="W50" s="3"/>
      <c r="X50" s="3"/>
      <c r="Y50" s="3"/>
      <c r="Z50" s="3"/>
      <c r="AA50" s="3"/>
      <c r="AB50" s="1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>
        <v>0</v>
      </c>
      <c r="AO50" s="9">
        <f t="shared" si="94"/>
        <v>-4</v>
      </c>
      <c r="AP50" s="3">
        <v>0</v>
      </c>
      <c r="AQ50" s="3">
        <f t="shared" si="55"/>
        <v>-4</v>
      </c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 t="s">
        <v>55</v>
      </c>
    </row>
    <row r="51" spans="1:64" ht="18.75" customHeight="1">
      <c r="A51" s="3" t="s">
        <v>48</v>
      </c>
      <c r="B51" s="3">
        <v>392</v>
      </c>
      <c r="C51" s="3" t="s">
        <v>21</v>
      </c>
      <c r="D51" s="3" t="s">
        <v>8</v>
      </c>
      <c r="E51" s="3" t="s">
        <v>23</v>
      </c>
      <c r="F51" s="3" t="s">
        <v>14</v>
      </c>
      <c r="G51" s="3">
        <v>500</v>
      </c>
      <c r="H51" s="3">
        <v>9</v>
      </c>
      <c r="I51" s="3">
        <v>2</v>
      </c>
      <c r="J51" s="3" t="s">
        <v>49</v>
      </c>
      <c r="K51" s="3">
        <v>0.7739199999999999</v>
      </c>
      <c r="L51" s="3">
        <f aca="true" t="shared" si="113" ref="L51:L75">K51*10</f>
        <v>7.739199999999999</v>
      </c>
      <c r="M51" s="13">
        <f aca="true" t="shared" si="114" ref="M51:M75">LOG10(L51)</f>
        <v>0.88869607004438</v>
      </c>
      <c r="N51" s="1">
        <f aca="true" t="shared" si="115" ref="N51:N75">ASIN(SQRT(K51/100))</f>
        <v>0.08808659314433424</v>
      </c>
      <c r="O51" s="3">
        <v>38.395</v>
      </c>
      <c r="P51" s="3">
        <f aca="true" t="shared" si="116" ref="P51:P75">ASIN(SQRT(O51/100))</f>
        <v>0.668280120564341</v>
      </c>
      <c r="Q51" s="1">
        <f aca="true" t="shared" si="117" ref="Q51:Q75">O51/K51</f>
        <v>49.61107091172215</v>
      </c>
      <c r="R51" s="3">
        <v>112.65526315789475</v>
      </c>
      <c r="S51" s="11">
        <f>LOG10(R51)</f>
        <v>2.0517514864019346</v>
      </c>
      <c r="T51" s="3">
        <v>1337.251012145749</v>
      </c>
      <c r="U51" s="13">
        <f aca="true" t="shared" si="118" ref="U51:U75">LOG10(T51)</f>
        <v>3.1262129352783257</v>
      </c>
      <c r="V51" s="3"/>
      <c r="W51" s="3"/>
      <c r="X51" s="3">
        <v>77.96012145748988</v>
      </c>
      <c r="Y51" s="13">
        <f aca="true" t="shared" si="119" ref="Y51:Y75">LOG10(X51)</f>
        <v>1.8918725070525175</v>
      </c>
      <c r="Z51" s="3">
        <v>27652.83400809716</v>
      </c>
      <c r="AA51" s="13">
        <f aca="true" t="shared" si="120" ref="AA51:AA75">LOG10(Z51)</f>
        <v>4.441739646707878</v>
      </c>
      <c r="AB51" s="13">
        <f aca="true" t="shared" si="121" ref="AB51:AB75">Z51/1000</f>
        <v>27.652834008097162</v>
      </c>
      <c r="AC51" s="13">
        <f aca="true" t="shared" si="122" ref="AC51:AC75">LOG10(AB51)</f>
        <v>1.4417396467078774</v>
      </c>
      <c r="AD51" s="3">
        <v>1759.821862348178</v>
      </c>
      <c r="AE51" s="13">
        <f aca="true" t="shared" si="123" ref="AE51:AE75">LOG10(AD51)</f>
        <v>3.245468708658092</v>
      </c>
      <c r="AF51" s="3">
        <v>129.7558704453441</v>
      </c>
      <c r="AG51" s="13">
        <f aca="true" t="shared" si="124" ref="AG51:AG75">LOG10(AF51)</f>
        <v>2.1131270154171875</v>
      </c>
      <c r="AH51" s="3">
        <v>2729.8582995951415</v>
      </c>
      <c r="AI51" s="13">
        <f aca="true" t="shared" si="125" ref="AI51:AI75">LOG10(AH51)</f>
        <v>3.43614010443963</v>
      </c>
      <c r="AJ51" s="3">
        <v>2235.202429149798</v>
      </c>
      <c r="AK51" s="13">
        <f aca="true" t="shared" si="126" ref="AK51:AK75">LOG10(AJ51)</f>
        <v>3.3493168607483548</v>
      </c>
      <c r="AL51" s="3">
        <v>39.35587044534413</v>
      </c>
      <c r="AM51" s="13">
        <f aca="true" t="shared" si="127" ref="AM51:AM75">LOG10(AL51)</f>
        <v>1.5950095222570642</v>
      </c>
      <c r="AN51" s="3">
        <v>0.926</v>
      </c>
      <c r="AO51" s="9">
        <f t="shared" si="94"/>
        <v>-0.03334211579824218</v>
      </c>
      <c r="AP51" s="3">
        <v>2.1929999999999996</v>
      </c>
      <c r="AQ51" s="3">
        <f t="shared" si="55"/>
        <v>0.34105843489596194</v>
      </c>
      <c r="AR51" s="3">
        <f aca="true" t="shared" si="128" ref="AR51:AR75">K51*AP51*0.01</f>
        <v>0.016972065599999996</v>
      </c>
      <c r="AS51" s="3">
        <f aca="true" t="shared" si="129" ref="AS51:AS75">LOG10(AR51)</f>
        <v>-1.7702652982780973</v>
      </c>
      <c r="AT51" s="3">
        <f>R51*AP51</f>
        <v>247.05299210526314</v>
      </c>
      <c r="AU51" s="3">
        <f>LOG10(AT51)</f>
        <v>2.392790118079457</v>
      </c>
      <c r="AV51" s="3">
        <f aca="true" t="shared" si="130" ref="AV51:AV75">T51*AP51/1000</f>
        <v>2.9325914696356272</v>
      </c>
      <c r="AW51" s="3">
        <f aca="true" t="shared" si="131" ref="AW51:AW75">LOG10(AV51)</f>
        <v>0.46725156695584863</v>
      </c>
      <c r="AX51" s="3">
        <f aca="true" t="shared" si="132" ref="AX51:AX75">X51*AP51</f>
        <v>170.96654635627527</v>
      </c>
      <c r="AY51" s="3">
        <f aca="true" t="shared" si="133" ref="AY51:AY75">LOG10(AX51)</f>
        <v>2.2329111387300404</v>
      </c>
      <c r="AZ51" s="3">
        <f aca="true" t="shared" si="134" ref="AZ51:AZ75">Z51*AP51/1000</f>
        <v>60.642664979757065</v>
      </c>
      <c r="BA51" s="3">
        <f aca="true" t="shared" si="135" ref="BA51:BA75">LOG10(AZ51)</f>
        <v>1.7827782783854</v>
      </c>
      <c r="BB51" s="3">
        <f aca="true" t="shared" si="136" ref="BB51:BB75">AD51*AP51/1000</f>
        <v>3.8592893441295537</v>
      </c>
      <c r="BC51" s="3">
        <f aca="true" t="shared" si="137" ref="BC51:BC75">LOG10(BB51)</f>
        <v>0.5865073403356147</v>
      </c>
      <c r="BD51" s="3">
        <f aca="true" t="shared" si="138" ref="BD51:BD75">AF51*AP51/1000</f>
        <v>0.28455462388663955</v>
      </c>
      <c r="BE51" s="3">
        <f aca="true" t="shared" si="139" ref="BE51:BE75">LOG10(BD51)</f>
        <v>-0.5458343529052896</v>
      </c>
      <c r="BF51" s="3">
        <f aca="true" t="shared" si="140" ref="BF51:BF75">AH51*AP51/1000</f>
        <v>5.986579251012144</v>
      </c>
      <c r="BG51" s="3">
        <f aca="true" t="shared" si="141" ref="BG51:BG75">LOG10(BF51)</f>
        <v>0.7771787361171524</v>
      </c>
      <c r="BH51" s="3">
        <f aca="true" t="shared" si="142" ref="BH51:BH75">AJ51*AP51/1000</f>
        <v>4.901798927125506</v>
      </c>
      <c r="BI51" s="3">
        <f aca="true" t="shared" si="143" ref="BI51:BI75">LOG10(BH51)</f>
        <v>0.6903554924258773</v>
      </c>
      <c r="BJ51" s="3">
        <f aca="true" t="shared" si="144" ref="BJ51:BJ75">AL51*AP51</f>
        <v>86.30742388663967</v>
      </c>
      <c r="BK51" s="3">
        <f aca="true" t="shared" si="145" ref="BK51:BK75">LOG10(BJ51)</f>
        <v>1.936048153934587</v>
      </c>
      <c r="BL51" s="3"/>
    </row>
    <row r="52" spans="1:64" ht="18.75" customHeight="1">
      <c r="A52" s="3" t="s">
        <v>48</v>
      </c>
      <c r="B52" s="3">
        <v>393</v>
      </c>
      <c r="C52" s="3" t="s">
        <v>21</v>
      </c>
      <c r="D52" s="3" t="s">
        <v>8</v>
      </c>
      <c r="E52" s="3" t="s">
        <v>23</v>
      </c>
      <c r="F52" s="3" t="s">
        <v>14</v>
      </c>
      <c r="G52" s="3">
        <v>500</v>
      </c>
      <c r="H52" s="3">
        <v>9</v>
      </c>
      <c r="I52" s="3">
        <v>3</v>
      </c>
      <c r="J52" s="3" t="s">
        <v>49</v>
      </c>
      <c r="K52" s="3">
        <v>0.756985</v>
      </c>
      <c r="L52" s="3">
        <f t="shared" si="113"/>
        <v>7.569850000000001</v>
      </c>
      <c r="M52" s="13">
        <f t="shared" si="114"/>
        <v>0.8790872738438361</v>
      </c>
      <c r="N52" s="1">
        <f t="shared" si="115"/>
        <v>0.08711502952256178</v>
      </c>
      <c r="O52" s="3">
        <v>38.84</v>
      </c>
      <c r="P52" s="3">
        <f t="shared" si="116"/>
        <v>0.6728501333072565</v>
      </c>
      <c r="Q52" s="1">
        <f t="shared" si="117"/>
        <v>51.30881061051408</v>
      </c>
      <c r="R52" s="3"/>
      <c r="S52" s="11"/>
      <c r="T52" s="3">
        <v>1139</v>
      </c>
      <c r="U52" s="13">
        <f t="shared" si="118"/>
        <v>3.0565237240791006</v>
      </c>
      <c r="V52" s="3"/>
      <c r="W52" s="3"/>
      <c r="X52" s="3">
        <v>39.289607843137254</v>
      </c>
      <c r="Y52" s="13">
        <f t="shared" si="119"/>
        <v>1.5942776940596686</v>
      </c>
      <c r="Z52" s="3">
        <v>27528.039215686273</v>
      </c>
      <c r="AA52" s="13">
        <f t="shared" si="120"/>
        <v>4.439775278297269</v>
      </c>
      <c r="AB52" s="13">
        <f t="shared" si="121"/>
        <v>27.528039215686274</v>
      </c>
      <c r="AC52" s="13">
        <f t="shared" si="122"/>
        <v>1.4397752782972686</v>
      </c>
      <c r="AD52" s="3">
        <v>1847.9745098039218</v>
      </c>
      <c r="AE52" s="13">
        <f t="shared" si="123"/>
        <v>3.2666959764469405</v>
      </c>
      <c r="AF52" s="3">
        <v>82.52509803921568</v>
      </c>
      <c r="AG52" s="13">
        <f t="shared" si="124"/>
        <v>1.9165860489413384</v>
      </c>
      <c r="AH52" s="3">
        <v>3380.843137254902</v>
      </c>
      <c r="AI52" s="13">
        <f t="shared" si="125"/>
        <v>3.529025021045274</v>
      </c>
      <c r="AJ52" s="3">
        <v>2039.8431372549019</v>
      </c>
      <c r="AK52" s="13">
        <f t="shared" si="126"/>
        <v>3.309596771718096</v>
      </c>
      <c r="AL52" s="3">
        <v>28.666666666666664</v>
      </c>
      <c r="AM52" s="13">
        <f t="shared" si="127"/>
        <v>1.4573771965239053</v>
      </c>
      <c r="AN52" s="3">
        <v>0.979</v>
      </c>
      <c r="AO52" s="9">
        <f t="shared" si="94"/>
        <v>-0.009172949432521161</v>
      </c>
      <c r="AP52" s="3">
        <v>2.282</v>
      </c>
      <c r="AQ52" s="3">
        <f t="shared" si="55"/>
        <v>0.3583346709746817</v>
      </c>
      <c r="AR52" s="3">
        <f t="shared" si="128"/>
        <v>0.017274397700000003</v>
      </c>
      <c r="AS52" s="3">
        <f t="shared" si="129"/>
        <v>-1.7625970860739681</v>
      </c>
      <c r="AT52" s="3"/>
      <c r="AU52" s="3"/>
      <c r="AV52" s="3">
        <f t="shared" si="130"/>
        <v>2.599198</v>
      </c>
      <c r="AW52" s="3">
        <f t="shared" si="131"/>
        <v>0.4148393641612962</v>
      </c>
      <c r="AX52" s="3">
        <f t="shared" si="132"/>
        <v>89.65888509803922</v>
      </c>
      <c r="AY52" s="3">
        <f t="shared" si="133"/>
        <v>1.9525933341418644</v>
      </c>
      <c r="AZ52" s="3">
        <f t="shared" si="134"/>
        <v>62.81898549019607</v>
      </c>
      <c r="BA52" s="3">
        <f t="shared" si="135"/>
        <v>1.7980909183794644</v>
      </c>
      <c r="BB52" s="3">
        <f t="shared" si="136"/>
        <v>4.217077831372549</v>
      </c>
      <c r="BC52" s="3">
        <f t="shared" si="137"/>
        <v>0.6250116165291364</v>
      </c>
      <c r="BD52" s="3">
        <f t="shared" si="138"/>
        <v>0.18832227372549018</v>
      </c>
      <c r="BE52" s="3">
        <f t="shared" si="139"/>
        <v>-0.7250983109764658</v>
      </c>
      <c r="BF52" s="3">
        <f t="shared" si="140"/>
        <v>7.715084039215687</v>
      </c>
      <c r="BG52" s="3">
        <f t="shared" si="141"/>
        <v>0.8873406611274695</v>
      </c>
      <c r="BH52" s="3">
        <f t="shared" si="142"/>
        <v>4.654922039215686</v>
      </c>
      <c r="BI52" s="3">
        <f t="shared" si="143"/>
        <v>0.667912411800292</v>
      </c>
      <c r="BJ52" s="3">
        <f t="shared" si="144"/>
        <v>65.41733333333333</v>
      </c>
      <c r="BK52" s="3">
        <f t="shared" si="145"/>
        <v>1.8156928366061011</v>
      </c>
      <c r="BL52" s="3"/>
    </row>
    <row r="53" spans="1:64" ht="18.75" customHeight="1">
      <c r="A53" s="3" t="s">
        <v>48</v>
      </c>
      <c r="B53" s="3">
        <v>394</v>
      </c>
      <c r="C53" s="3" t="s">
        <v>21</v>
      </c>
      <c r="D53" s="3" t="s">
        <v>8</v>
      </c>
      <c r="E53" s="3" t="s">
        <v>23</v>
      </c>
      <c r="F53" s="3" t="s">
        <v>14</v>
      </c>
      <c r="G53" s="3">
        <v>500</v>
      </c>
      <c r="H53" s="3">
        <v>9</v>
      </c>
      <c r="I53" s="3">
        <v>4</v>
      </c>
      <c r="J53" s="3" t="s">
        <v>49</v>
      </c>
      <c r="K53" s="3">
        <v>0.823705</v>
      </c>
      <c r="L53" s="3">
        <f t="shared" si="113"/>
        <v>8.23705</v>
      </c>
      <c r="M53" s="13">
        <f t="shared" si="114"/>
        <v>0.9157717022175301</v>
      </c>
      <c r="N53" s="1">
        <f t="shared" si="115"/>
        <v>0.09088325597032185</v>
      </c>
      <c r="O53" s="3">
        <v>38.325</v>
      </c>
      <c r="P53" s="3">
        <f t="shared" si="116"/>
        <v>0.6675603443779667</v>
      </c>
      <c r="Q53" s="1">
        <f t="shared" si="117"/>
        <v>46.527579655337775</v>
      </c>
      <c r="R53" s="3"/>
      <c r="S53" s="11"/>
      <c r="T53" s="3">
        <v>1355.5982905982905</v>
      </c>
      <c r="U53" s="13">
        <f t="shared" si="118"/>
        <v>3.132131012522822</v>
      </c>
      <c r="V53" s="3"/>
      <c r="W53" s="3"/>
      <c r="X53" s="3">
        <v>49.48931623931624</v>
      </c>
      <c r="Y53" s="13">
        <f t="shared" si="119"/>
        <v>1.6945114534970869</v>
      </c>
      <c r="Z53" s="3">
        <v>34012.606837606836</v>
      </c>
      <c r="AA53" s="13">
        <f t="shared" si="120"/>
        <v>4.531639918960111</v>
      </c>
      <c r="AB53" s="13">
        <f t="shared" si="121"/>
        <v>34.01260683760684</v>
      </c>
      <c r="AC53" s="13">
        <f t="shared" si="122"/>
        <v>1.5316399189601106</v>
      </c>
      <c r="AD53" s="3">
        <v>1945.3076923076922</v>
      </c>
      <c r="AE53" s="13">
        <f t="shared" si="123"/>
        <v>3.288988304120667</v>
      </c>
      <c r="AF53" s="3">
        <v>89.07307692307691</v>
      </c>
      <c r="AG53" s="13">
        <f t="shared" si="124"/>
        <v>1.9497464547591</v>
      </c>
      <c r="AH53" s="3">
        <v>5775.106837606837</v>
      </c>
      <c r="AI53" s="13">
        <f t="shared" si="125"/>
        <v>3.7615600229458135</v>
      </c>
      <c r="AJ53" s="3">
        <v>2524.5512820512818</v>
      </c>
      <c r="AK53" s="13">
        <f t="shared" si="126"/>
        <v>3.40218419708961</v>
      </c>
      <c r="AL53" s="3">
        <v>32.45534188034188</v>
      </c>
      <c r="AM53" s="13">
        <f t="shared" si="127"/>
        <v>1.5112861882927142</v>
      </c>
      <c r="AN53" s="3">
        <v>0.436</v>
      </c>
      <c r="AO53" s="9">
        <f t="shared" si="94"/>
        <v>-0.3604139133265736</v>
      </c>
      <c r="AP53" s="3">
        <v>2.002</v>
      </c>
      <c r="AQ53" s="3">
        <f t="shared" si="55"/>
        <v>0.301485765632598</v>
      </c>
      <c r="AR53" s="3">
        <f t="shared" si="128"/>
        <v>0.0164905741</v>
      </c>
      <c r="AS53" s="3">
        <f t="shared" si="129"/>
        <v>-1.7827642246391702</v>
      </c>
      <c r="AT53" s="3"/>
      <c r="AU53" s="3"/>
      <c r="AV53" s="3">
        <f t="shared" si="130"/>
        <v>2.7139077777777776</v>
      </c>
      <c r="AW53" s="3">
        <f t="shared" si="131"/>
        <v>0.43359508566612215</v>
      </c>
      <c r="AX53" s="3">
        <f t="shared" si="132"/>
        <v>99.0776111111111</v>
      </c>
      <c r="AY53" s="3">
        <f t="shared" si="133"/>
        <v>1.9959755266403867</v>
      </c>
      <c r="AZ53" s="3">
        <f t="shared" si="134"/>
        <v>68.09323888888888</v>
      </c>
      <c r="BA53" s="3">
        <f t="shared" si="135"/>
        <v>1.8331039921034105</v>
      </c>
      <c r="BB53" s="3">
        <f t="shared" si="136"/>
        <v>3.8945059999999994</v>
      </c>
      <c r="BC53" s="3">
        <f t="shared" si="137"/>
        <v>0.590452377263967</v>
      </c>
      <c r="BD53" s="3">
        <f t="shared" si="138"/>
        <v>0.17832429999999996</v>
      </c>
      <c r="BE53" s="3">
        <f t="shared" si="139"/>
        <v>-0.7487894720976004</v>
      </c>
      <c r="BF53" s="3">
        <f t="shared" si="140"/>
        <v>11.561763888888887</v>
      </c>
      <c r="BG53" s="3">
        <f t="shared" si="141"/>
        <v>1.0630240960891135</v>
      </c>
      <c r="BH53" s="3">
        <f t="shared" si="142"/>
        <v>5.054151666666666</v>
      </c>
      <c r="BI53" s="3">
        <f t="shared" si="143"/>
        <v>0.7036482702329101</v>
      </c>
      <c r="BJ53" s="3">
        <f t="shared" si="144"/>
        <v>64.97559444444443</v>
      </c>
      <c r="BK53" s="3">
        <f t="shared" si="145"/>
        <v>1.812750261436014</v>
      </c>
      <c r="BL53" s="3"/>
    </row>
    <row r="54" spans="1:64" ht="18.75" customHeight="1">
      <c r="A54" s="3" t="s">
        <v>48</v>
      </c>
      <c r="B54" s="3">
        <v>395</v>
      </c>
      <c r="C54" s="3" t="s">
        <v>21</v>
      </c>
      <c r="D54" s="3" t="s">
        <v>8</v>
      </c>
      <c r="E54" s="3" t="s">
        <v>23</v>
      </c>
      <c r="F54" s="3" t="s">
        <v>14</v>
      </c>
      <c r="G54" s="3">
        <v>500</v>
      </c>
      <c r="H54" s="3">
        <v>9</v>
      </c>
      <c r="I54" s="3">
        <v>5</v>
      </c>
      <c r="J54" s="3" t="s">
        <v>49</v>
      </c>
      <c r="K54" s="3">
        <v>0.67205</v>
      </c>
      <c r="L54" s="3">
        <f t="shared" si="113"/>
        <v>6.7205</v>
      </c>
      <c r="M54" s="13">
        <f t="shared" si="114"/>
        <v>0.8274015854292655</v>
      </c>
      <c r="N54" s="1">
        <f t="shared" si="115"/>
        <v>0.08207075749383318</v>
      </c>
      <c r="O54" s="3">
        <v>38.925</v>
      </c>
      <c r="P54" s="3">
        <f t="shared" si="116"/>
        <v>0.6737219578942337</v>
      </c>
      <c r="Q54" s="1">
        <f t="shared" si="117"/>
        <v>57.9197976341046</v>
      </c>
      <c r="R54" s="3"/>
      <c r="S54" s="11"/>
      <c r="T54" s="3">
        <v>1404.1714876033059</v>
      </c>
      <c r="U54" s="13">
        <f t="shared" si="118"/>
        <v>3.1474201502238888</v>
      </c>
      <c r="V54" s="3"/>
      <c r="W54" s="3"/>
      <c r="X54" s="3">
        <v>52.492975206611575</v>
      </c>
      <c r="Y54" s="13">
        <f t="shared" si="119"/>
        <v>1.7201011884891513</v>
      </c>
      <c r="Z54" s="3">
        <v>26489.462809917357</v>
      </c>
      <c r="AA54" s="13">
        <f t="shared" si="120"/>
        <v>4.423073151160418</v>
      </c>
      <c r="AB54" s="13">
        <f t="shared" si="121"/>
        <v>26.489462809917356</v>
      </c>
      <c r="AC54" s="13">
        <f t="shared" si="122"/>
        <v>1.4230731511604175</v>
      </c>
      <c r="AD54" s="3">
        <v>1938.1095041322315</v>
      </c>
      <c r="AE54" s="13">
        <f t="shared" si="123"/>
        <v>3.287378311258013</v>
      </c>
      <c r="AF54" s="3">
        <v>120.66363636363636</v>
      </c>
      <c r="AG54" s="13">
        <f t="shared" si="124"/>
        <v>2.081576409235522</v>
      </c>
      <c r="AH54" s="3">
        <v>2568.8636363636365</v>
      </c>
      <c r="AI54" s="13">
        <f t="shared" si="125"/>
        <v>3.409741051114682</v>
      </c>
      <c r="AJ54" s="3">
        <v>2177.004132231405</v>
      </c>
      <c r="AK54" s="13">
        <f t="shared" si="126"/>
        <v>3.337859253388175</v>
      </c>
      <c r="AL54" s="3">
        <v>36.83140495867769</v>
      </c>
      <c r="AM54" s="13">
        <f t="shared" si="127"/>
        <v>1.5662182856255695</v>
      </c>
      <c r="AN54" s="3">
        <v>0.69</v>
      </c>
      <c r="AO54" s="9">
        <f t="shared" si="94"/>
        <v>-0.1610879725940014</v>
      </c>
      <c r="AP54" s="3">
        <v>2.771</v>
      </c>
      <c r="AQ54" s="3">
        <f t="shared" si="55"/>
        <v>0.442652198342523</v>
      </c>
      <c r="AR54" s="3">
        <f t="shared" si="128"/>
        <v>0.0186225055</v>
      </c>
      <c r="AS54" s="3">
        <f t="shared" si="129"/>
        <v>-1.7299618887885029</v>
      </c>
      <c r="AT54" s="3"/>
      <c r="AU54" s="3"/>
      <c r="AV54" s="3">
        <f t="shared" si="130"/>
        <v>3.8909591921487605</v>
      </c>
      <c r="AW54" s="3">
        <f t="shared" si="131"/>
        <v>0.5900566760061204</v>
      </c>
      <c r="AX54" s="3">
        <f t="shared" si="132"/>
        <v>145.45803429752067</v>
      </c>
      <c r="AY54" s="3">
        <f t="shared" si="133"/>
        <v>2.162737714271383</v>
      </c>
      <c r="AZ54" s="3">
        <f t="shared" si="134"/>
        <v>73.402301446281</v>
      </c>
      <c r="BA54" s="3">
        <f t="shared" si="135"/>
        <v>1.8657096769426493</v>
      </c>
      <c r="BB54" s="3">
        <f t="shared" si="136"/>
        <v>5.370501435950413</v>
      </c>
      <c r="BC54" s="3">
        <f t="shared" si="137"/>
        <v>0.7300148370402447</v>
      </c>
      <c r="BD54" s="3">
        <f t="shared" si="138"/>
        <v>0.33435893636363634</v>
      </c>
      <c r="BE54" s="3">
        <f t="shared" si="139"/>
        <v>-0.4757870649822463</v>
      </c>
      <c r="BF54" s="3">
        <f t="shared" si="140"/>
        <v>7.118321136363637</v>
      </c>
      <c r="BG54" s="3">
        <f t="shared" si="141"/>
        <v>0.852377576896914</v>
      </c>
      <c r="BH54" s="3">
        <f t="shared" si="142"/>
        <v>6.032478450413223</v>
      </c>
      <c r="BI54" s="3">
        <f t="shared" si="143"/>
        <v>0.7804957791704065</v>
      </c>
      <c r="BJ54" s="3">
        <f t="shared" si="144"/>
        <v>102.05982314049587</v>
      </c>
      <c r="BK54" s="3">
        <f t="shared" si="145"/>
        <v>2.0088548114078013</v>
      </c>
      <c r="BL54" s="3"/>
    </row>
    <row r="55" spans="1:64" ht="18.75" customHeight="1">
      <c r="A55" s="3" t="s">
        <v>48</v>
      </c>
      <c r="B55" s="3">
        <v>396</v>
      </c>
      <c r="C55" s="3" t="s">
        <v>21</v>
      </c>
      <c r="D55" s="3" t="s">
        <v>8</v>
      </c>
      <c r="E55" s="3" t="s">
        <v>23</v>
      </c>
      <c r="F55" s="3" t="s">
        <v>14</v>
      </c>
      <c r="G55" s="3">
        <v>500</v>
      </c>
      <c r="H55" s="3">
        <v>9</v>
      </c>
      <c r="I55" s="3">
        <v>6</v>
      </c>
      <c r="J55" s="3" t="s">
        <v>49</v>
      </c>
      <c r="K55" s="3">
        <v>0.7159599999999999</v>
      </c>
      <c r="L55" s="3">
        <f t="shared" si="113"/>
        <v>7.159599999999999</v>
      </c>
      <c r="M55" s="13">
        <f t="shared" si="114"/>
        <v>0.8548887593685547</v>
      </c>
      <c r="N55" s="1">
        <f t="shared" si="115"/>
        <v>0.08471571383374724</v>
      </c>
      <c r="O55" s="3">
        <v>38.769999999999996</v>
      </c>
      <c r="P55" s="3">
        <f t="shared" si="116"/>
        <v>0.6721318987877964</v>
      </c>
      <c r="Q55" s="1">
        <f t="shared" si="117"/>
        <v>54.15106989217275</v>
      </c>
      <c r="R55" s="3"/>
      <c r="S55" s="11"/>
      <c r="T55" s="3">
        <v>1649.9830508474574</v>
      </c>
      <c r="U55" s="13">
        <f t="shared" si="118"/>
        <v>3.217479483025283</v>
      </c>
      <c r="V55" s="3"/>
      <c r="W55" s="3"/>
      <c r="X55" s="3">
        <v>53.90762711864407</v>
      </c>
      <c r="Y55" s="13">
        <f t="shared" si="119"/>
        <v>1.7316502156728313</v>
      </c>
      <c r="Z55" s="3">
        <v>28763.771186440677</v>
      </c>
      <c r="AA55" s="13">
        <f t="shared" si="120"/>
        <v>4.458845825316244</v>
      </c>
      <c r="AB55" s="13">
        <f t="shared" si="121"/>
        <v>28.763771186440678</v>
      </c>
      <c r="AC55" s="13">
        <f t="shared" si="122"/>
        <v>1.4588458253162444</v>
      </c>
      <c r="AD55" s="3">
        <v>1966.48093220339</v>
      </c>
      <c r="AE55" s="13">
        <f t="shared" si="123"/>
        <v>3.2936897396707603</v>
      </c>
      <c r="AF55" s="3">
        <v>112.20169491525424</v>
      </c>
      <c r="AG55" s="13">
        <f t="shared" si="124"/>
        <v>2.0499994174084</v>
      </c>
      <c r="AH55" s="3">
        <v>2734.3855932203387</v>
      </c>
      <c r="AI55" s="13">
        <f t="shared" si="125"/>
        <v>3.4368597571959305</v>
      </c>
      <c r="AJ55" s="3">
        <v>2131.6525423728817</v>
      </c>
      <c r="AK55" s="13">
        <f t="shared" si="126"/>
        <v>3.328716416476633</v>
      </c>
      <c r="AL55" s="3">
        <v>37.4822033898305</v>
      </c>
      <c r="AM55" s="13">
        <f t="shared" si="127"/>
        <v>1.5738251129499472</v>
      </c>
      <c r="AN55" s="3">
        <v>0.936</v>
      </c>
      <c r="AO55" s="9">
        <f t="shared" si="94"/>
        <v>-0.028677754757187063</v>
      </c>
      <c r="AP55" s="3">
        <v>2.825</v>
      </c>
      <c r="AQ55" s="3">
        <f t="shared" si="55"/>
        <v>0.45103382513936735</v>
      </c>
      <c r="AR55" s="3">
        <f t="shared" si="128"/>
        <v>0.020225870000000003</v>
      </c>
      <c r="AS55" s="3">
        <f t="shared" si="129"/>
        <v>-1.694092788475988</v>
      </c>
      <c r="AT55" s="3"/>
      <c r="AU55" s="3"/>
      <c r="AV55" s="3">
        <f t="shared" si="130"/>
        <v>4.661202118644068</v>
      </c>
      <c r="AW55" s="3">
        <f t="shared" si="131"/>
        <v>0.6684979351807401</v>
      </c>
      <c r="AX55" s="3">
        <f t="shared" si="132"/>
        <v>152.28904661016952</v>
      </c>
      <c r="AY55" s="3">
        <f t="shared" si="133"/>
        <v>2.1826686678282887</v>
      </c>
      <c r="AZ55" s="3">
        <f t="shared" si="134"/>
        <v>81.25765360169493</v>
      </c>
      <c r="BA55" s="3">
        <f t="shared" si="135"/>
        <v>1.9098642774717016</v>
      </c>
      <c r="BB55" s="3">
        <f t="shared" si="136"/>
        <v>5.555308633474577</v>
      </c>
      <c r="BC55" s="3">
        <f t="shared" si="137"/>
        <v>0.7447081918262176</v>
      </c>
      <c r="BD55" s="3">
        <f t="shared" si="138"/>
        <v>0.3169697881355933</v>
      </c>
      <c r="BE55" s="3">
        <f t="shared" si="139"/>
        <v>-0.49898213043614253</v>
      </c>
      <c r="BF55" s="3">
        <f t="shared" si="140"/>
        <v>7.724639300847457</v>
      </c>
      <c r="BG55" s="3">
        <f t="shared" si="141"/>
        <v>0.8878782093513877</v>
      </c>
      <c r="BH55" s="3">
        <f t="shared" si="142"/>
        <v>6.021918432203392</v>
      </c>
      <c r="BI55" s="3">
        <f t="shared" si="143"/>
        <v>0.7797348686320906</v>
      </c>
      <c r="BJ55" s="3">
        <f t="shared" si="144"/>
        <v>105.88722457627118</v>
      </c>
      <c r="BK55" s="3">
        <f t="shared" si="145"/>
        <v>2.024843565105405</v>
      </c>
      <c r="BL55" s="3" t="s">
        <v>56</v>
      </c>
    </row>
    <row r="56" spans="1:64" ht="18.75" customHeight="1">
      <c r="A56" s="3" t="s">
        <v>48</v>
      </c>
      <c r="B56" s="3">
        <v>397</v>
      </c>
      <c r="C56" s="3" t="s">
        <v>21</v>
      </c>
      <c r="D56" s="3" t="s">
        <v>8</v>
      </c>
      <c r="E56" s="3" t="s">
        <v>24</v>
      </c>
      <c r="F56" s="3" t="s">
        <v>16</v>
      </c>
      <c r="G56" s="3">
        <v>500</v>
      </c>
      <c r="H56" s="3">
        <v>10</v>
      </c>
      <c r="I56" s="3">
        <v>1</v>
      </c>
      <c r="J56" s="3" t="s">
        <v>49</v>
      </c>
      <c r="K56" s="3">
        <v>0.519385</v>
      </c>
      <c r="L56" s="3">
        <f t="shared" si="113"/>
        <v>5.193849999999999</v>
      </c>
      <c r="M56" s="13">
        <f t="shared" si="114"/>
        <v>0.7154894029149688</v>
      </c>
      <c r="N56" s="1">
        <f t="shared" si="115"/>
        <v>0.07213090196169297</v>
      </c>
      <c r="O56" s="3">
        <v>40.205</v>
      </c>
      <c r="P56" s="3">
        <f t="shared" si="116"/>
        <v>0.6868105887730759</v>
      </c>
      <c r="Q56" s="1">
        <f t="shared" si="117"/>
        <v>77.4088585538666</v>
      </c>
      <c r="R56" s="3"/>
      <c r="S56" s="11"/>
      <c r="T56" s="3">
        <v>2697.3529411764707</v>
      </c>
      <c r="U56" s="13">
        <f t="shared" si="118"/>
        <v>3.4309377764034963</v>
      </c>
      <c r="V56" s="3"/>
      <c r="W56" s="3"/>
      <c r="X56" s="3">
        <v>52.392352941176476</v>
      </c>
      <c r="Y56" s="13">
        <f t="shared" si="119"/>
        <v>1.7192679030561302</v>
      </c>
      <c r="Z56" s="3">
        <v>10087.450980392156</v>
      </c>
      <c r="AA56" s="13">
        <f t="shared" si="120"/>
        <v>4.003781437296727</v>
      </c>
      <c r="AB56" s="13">
        <f t="shared" si="121"/>
        <v>10.087450980392155</v>
      </c>
      <c r="AC56" s="13">
        <f t="shared" si="122"/>
        <v>1.0037814372967273</v>
      </c>
      <c r="AD56" s="3">
        <v>2244.2352941176473</v>
      </c>
      <c r="AE56" s="13">
        <f t="shared" si="123"/>
        <v>3.351068388047537</v>
      </c>
      <c r="AF56" s="3">
        <v>125.29666666666668</v>
      </c>
      <c r="AG56" s="13">
        <f t="shared" si="124"/>
        <v>2.097939517382585</v>
      </c>
      <c r="AH56" s="3">
        <v>373.92549019607844</v>
      </c>
      <c r="AI56" s="13">
        <f t="shared" si="125"/>
        <v>2.572785071664425</v>
      </c>
      <c r="AJ56" s="3">
        <v>1580.5764705882355</v>
      </c>
      <c r="AK56" s="13">
        <f t="shared" si="126"/>
        <v>3.1988155124825224</v>
      </c>
      <c r="AL56" s="3">
        <v>43.0843137254902</v>
      </c>
      <c r="AM56" s="13">
        <f t="shared" si="127"/>
        <v>1.634319179616363</v>
      </c>
      <c r="AN56" s="3">
        <v>1.407</v>
      </c>
      <c r="AO56" s="9">
        <f t="shared" si="94"/>
        <v>0.14832496303881706</v>
      </c>
      <c r="AP56" s="3">
        <v>3.1759999999999997</v>
      </c>
      <c r="AQ56" s="3">
        <f t="shared" si="55"/>
        <v>0.5018941677992941</v>
      </c>
      <c r="AR56" s="3">
        <f t="shared" si="128"/>
        <v>0.0164956676</v>
      </c>
      <c r="AS56" s="3">
        <f t="shared" si="129"/>
        <v>-1.7826301033299725</v>
      </c>
      <c r="AT56" s="3"/>
      <c r="AU56" s="3"/>
      <c r="AV56" s="3">
        <f t="shared" si="130"/>
        <v>8.566792941176471</v>
      </c>
      <c r="AW56" s="3">
        <f t="shared" si="131"/>
        <v>0.9328182701585548</v>
      </c>
      <c r="AX56" s="3">
        <f t="shared" si="132"/>
        <v>166.39811294117646</v>
      </c>
      <c r="AY56" s="3">
        <f t="shared" si="133"/>
        <v>2.2211483968111887</v>
      </c>
      <c r="AZ56" s="3">
        <f t="shared" si="134"/>
        <v>32.03774431372548</v>
      </c>
      <c r="BA56" s="3">
        <f t="shared" si="135"/>
        <v>1.5056619310517858</v>
      </c>
      <c r="BB56" s="3">
        <f t="shared" si="136"/>
        <v>7.127691294117647</v>
      </c>
      <c r="BC56" s="3">
        <f t="shared" si="137"/>
        <v>0.8529488818025954</v>
      </c>
      <c r="BD56" s="3">
        <f t="shared" si="138"/>
        <v>0.39794221333333335</v>
      </c>
      <c r="BE56" s="3">
        <f t="shared" si="139"/>
        <v>-0.4001799888623565</v>
      </c>
      <c r="BF56" s="3">
        <f t="shared" si="140"/>
        <v>1.187587356862745</v>
      </c>
      <c r="BG56" s="3">
        <f t="shared" si="141"/>
        <v>0.07466556541948395</v>
      </c>
      <c r="BH56" s="3">
        <f t="shared" si="142"/>
        <v>5.019910870588236</v>
      </c>
      <c r="BI56" s="3">
        <f t="shared" si="143"/>
        <v>0.7006960062375811</v>
      </c>
      <c r="BJ56" s="3">
        <f t="shared" si="144"/>
        <v>136.83578039215686</v>
      </c>
      <c r="BK56" s="3">
        <f t="shared" si="145"/>
        <v>2.1361996733714217</v>
      </c>
      <c r="BL56" s="3"/>
    </row>
    <row r="57" spans="1:64" ht="18.75" customHeight="1">
      <c r="A57" s="3" t="s">
        <v>48</v>
      </c>
      <c r="B57" s="3">
        <v>398</v>
      </c>
      <c r="C57" s="3" t="s">
        <v>21</v>
      </c>
      <c r="D57" s="3" t="s">
        <v>8</v>
      </c>
      <c r="E57" s="3" t="s">
        <v>24</v>
      </c>
      <c r="F57" s="3" t="s">
        <v>16</v>
      </c>
      <c r="G57" s="3">
        <v>500</v>
      </c>
      <c r="H57" s="3">
        <v>10</v>
      </c>
      <c r="I57" s="3">
        <v>2</v>
      </c>
      <c r="J57" s="3" t="s">
        <v>49</v>
      </c>
      <c r="K57" s="3">
        <v>0.545715</v>
      </c>
      <c r="L57" s="3">
        <f t="shared" si="113"/>
        <v>5.4571499999999995</v>
      </c>
      <c r="M57" s="13">
        <f t="shared" si="114"/>
        <v>0.7369658913453546</v>
      </c>
      <c r="N57" s="1">
        <f t="shared" si="115"/>
        <v>0.0739398797828093</v>
      </c>
      <c r="O57" s="3">
        <v>40.709999999999994</v>
      </c>
      <c r="P57" s="3">
        <f t="shared" si="116"/>
        <v>0.6919551751263169</v>
      </c>
      <c r="Q57" s="1">
        <f t="shared" si="117"/>
        <v>74.5993787966246</v>
      </c>
      <c r="R57" s="3"/>
      <c r="S57" s="11"/>
      <c r="T57" s="3">
        <v>2498.2780082987556</v>
      </c>
      <c r="U57" s="13">
        <f t="shared" si="118"/>
        <v>3.397640765003686</v>
      </c>
      <c r="V57" s="3"/>
      <c r="W57" s="3"/>
      <c r="X57" s="3">
        <v>37.314107883817435</v>
      </c>
      <c r="Y57" s="13">
        <f t="shared" si="119"/>
        <v>1.5718730628459547</v>
      </c>
      <c r="Z57" s="3">
        <v>10999.128630705394</v>
      </c>
      <c r="AA57" s="13">
        <f t="shared" si="120"/>
        <v>4.041358280988597</v>
      </c>
      <c r="AB57" s="13">
        <f t="shared" si="121"/>
        <v>10.999128630705394</v>
      </c>
      <c r="AC57" s="13">
        <f t="shared" si="122"/>
        <v>1.0413582809885966</v>
      </c>
      <c r="AD57" s="3">
        <v>1851.2551867219915</v>
      </c>
      <c r="AE57" s="13">
        <f t="shared" si="123"/>
        <v>3.2674662883079737</v>
      </c>
      <c r="AF57" s="3">
        <v>144.41078838174272</v>
      </c>
      <c r="AG57" s="13">
        <f t="shared" si="124"/>
        <v>2.159599638937522</v>
      </c>
      <c r="AH57" s="3">
        <v>463.95643153526976</v>
      </c>
      <c r="AI57" s="13">
        <f t="shared" si="125"/>
        <v>2.6664771994509664</v>
      </c>
      <c r="AJ57" s="3">
        <v>1722.03734439834</v>
      </c>
      <c r="AK57" s="13">
        <f t="shared" si="126"/>
        <v>3.2360425654046683</v>
      </c>
      <c r="AL57" s="3">
        <v>39.47240663900415</v>
      </c>
      <c r="AM57" s="13">
        <f t="shared" si="127"/>
        <v>1.5962936062074253</v>
      </c>
      <c r="AN57" s="3">
        <v>0.613</v>
      </c>
      <c r="AO57" s="9">
        <f t="shared" si="94"/>
        <v>-0.21246868387276577</v>
      </c>
      <c r="AP57" s="3">
        <v>3.796</v>
      </c>
      <c r="AQ57" s="3">
        <f t="shared" si="55"/>
        <v>0.5793376444497119</v>
      </c>
      <c r="AR57" s="3">
        <f t="shared" si="128"/>
        <v>0.0207153414</v>
      </c>
      <c r="AS57" s="3">
        <f t="shared" si="129"/>
        <v>-1.6837079048993904</v>
      </c>
      <c r="AT57" s="3"/>
      <c r="AU57" s="3"/>
      <c r="AV57" s="3">
        <f t="shared" si="130"/>
        <v>9.483463319502077</v>
      </c>
      <c r="AW57" s="3">
        <f t="shared" si="131"/>
        <v>0.9769669687589413</v>
      </c>
      <c r="AX57" s="3">
        <f t="shared" si="132"/>
        <v>141.64435352697097</v>
      </c>
      <c r="AY57" s="3">
        <f t="shared" si="133"/>
        <v>2.1511992666012096</v>
      </c>
      <c r="AZ57" s="3">
        <f t="shared" si="134"/>
        <v>41.752692282157675</v>
      </c>
      <c r="BA57" s="3">
        <f t="shared" si="135"/>
        <v>1.6206844847438515</v>
      </c>
      <c r="BB57" s="3">
        <f t="shared" si="136"/>
        <v>7.02736468879668</v>
      </c>
      <c r="BC57" s="3">
        <f t="shared" si="137"/>
        <v>0.8467924920632287</v>
      </c>
      <c r="BD57" s="3">
        <f t="shared" si="138"/>
        <v>0.5481833526970953</v>
      </c>
      <c r="BE57" s="3">
        <f t="shared" si="139"/>
        <v>-0.2610741573072231</v>
      </c>
      <c r="BF57" s="3">
        <f t="shared" si="140"/>
        <v>1.761178614107884</v>
      </c>
      <c r="BG57" s="3">
        <f t="shared" si="141"/>
        <v>0.24580340320622152</v>
      </c>
      <c r="BH57" s="3">
        <f t="shared" si="142"/>
        <v>6.536853759336099</v>
      </c>
      <c r="BI57" s="3">
        <f t="shared" si="143"/>
        <v>0.8153687691599233</v>
      </c>
      <c r="BJ57" s="3">
        <f t="shared" si="144"/>
        <v>149.83725560165973</v>
      </c>
      <c r="BK57" s="3">
        <f t="shared" si="145"/>
        <v>2.1756198099626802</v>
      </c>
      <c r="BL57" s="3"/>
    </row>
    <row r="58" spans="1:64" ht="18.75" customHeight="1">
      <c r="A58" s="3" t="s">
        <v>48</v>
      </c>
      <c r="B58" s="3">
        <v>399</v>
      </c>
      <c r="C58" s="3" t="s">
        <v>21</v>
      </c>
      <c r="D58" s="3" t="s">
        <v>8</v>
      </c>
      <c r="E58" s="3" t="s">
        <v>24</v>
      </c>
      <c r="F58" s="3" t="s">
        <v>16</v>
      </c>
      <c r="G58" s="3">
        <v>500</v>
      </c>
      <c r="H58" s="3">
        <v>10</v>
      </c>
      <c r="I58" s="3">
        <v>3</v>
      </c>
      <c r="J58" s="3" t="s">
        <v>49</v>
      </c>
      <c r="K58" s="3">
        <v>0.554745</v>
      </c>
      <c r="L58" s="3">
        <f t="shared" si="113"/>
        <v>5.54745</v>
      </c>
      <c r="M58" s="13">
        <f t="shared" si="114"/>
        <v>0.7440933965602958</v>
      </c>
      <c r="N58" s="1">
        <f t="shared" si="115"/>
        <v>0.07455024162106097</v>
      </c>
      <c r="O58" s="3">
        <v>40.355</v>
      </c>
      <c r="P58" s="3">
        <f t="shared" si="116"/>
        <v>0.6883397624803669</v>
      </c>
      <c r="Q58" s="1">
        <f t="shared" si="117"/>
        <v>72.74513515218703</v>
      </c>
      <c r="R58" s="3"/>
      <c r="S58" s="11"/>
      <c r="T58" s="3">
        <v>2537.63671875</v>
      </c>
      <c r="U58" s="13">
        <f t="shared" si="118"/>
        <v>3.4044294497780894</v>
      </c>
      <c r="V58" s="3"/>
      <c r="W58" s="3"/>
      <c r="X58" s="3">
        <v>46.199609375</v>
      </c>
      <c r="Y58" s="13">
        <f t="shared" si="119"/>
        <v>1.6646383035431562</v>
      </c>
      <c r="Z58" s="3">
        <v>10177.63671875</v>
      </c>
      <c r="AA58" s="13">
        <f t="shared" si="120"/>
        <v>4.007646945077464</v>
      </c>
      <c r="AB58" s="13">
        <f t="shared" si="121"/>
        <v>10.17763671875</v>
      </c>
      <c r="AC58" s="13">
        <f t="shared" si="122"/>
        <v>1.0076469450774639</v>
      </c>
      <c r="AD58" s="3">
        <v>2159.0624999999995</v>
      </c>
      <c r="AE58" s="13">
        <f t="shared" si="123"/>
        <v>3.3342652143639877</v>
      </c>
      <c r="AF58" s="3">
        <v>117.13066406250002</v>
      </c>
      <c r="AG58" s="13">
        <f t="shared" si="124"/>
        <v>2.0686706054891086</v>
      </c>
      <c r="AH58" s="3">
        <v>398.58203125</v>
      </c>
      <c r="AI58" s="13">
        <f t="shared" si="125"/>
        <v>2.6005177160782877</v>
      </c>
      <c r="AJ58" s="3">
        <v>1655.8105468750002</v>
      </c>
      <c r="AK58" s="13">
        <f t="shared" si="126"/>
        <v>3.2190106445541633</v>
      </c>
      <c r="AL58" s="3">
        <v>39.8361328125</v>
      </c>
      <c r="AM58" s="13">
        <f t="shared" si="127"/>
        <v>1.6002771716264166</v>
      </c>
      <c r="AN58" s="3">
        <v>0.893</v>
      </c>
      <c r="AO58" s="9">
        <f t="shared" si="94"/>
        <v>-0.0490999106336128</v>
      </c>
      <c r="AP58" s="3">
        <v>3.9919999999999995</v>
      </c>
      <c r="AQ58" s="3">
        <f t="shared" si="55"/>
        <v>0.6012014115993624</v>
      </c>
      <c r="AR58" s="3">
        <f t="shared" si="128"/>
        <v>0.0221454204</v>
      </c>
      <c r="AS58" s="3">
        <f t="shared" si="129"/>
        <v>-1.6547160708243707</v>
      </c>
      <c r="AT58" s="3"/>
      <c r="AU58" s="3"/>
      <c r="AV58" s="3">
        <f t="shared" si="130"/>
        <v>10.13024578125</v>
      </c>
      <c r="AW58" s="3">
        <f t="shared" si="131"/>
        <v>1.0056199823934229</v>
      </c>
      <c r="AX58" s="3">
        <f t="shared" si="132"/>
        <v>184.428840625</v>
      </c>
      <c r="AY58" s="3">
        <f t="shared" si="133"/>
        <v>2.2658288361584895</v>
      </c>
      <c r="AZ58" s="3">
        <f t="shared" si="134"/>
        <v>40.629125781249996</v>
      </c>
      <c r="BA58" s="3">
        <f t="shared" si="135"/>
        <v>1.6088374776927974</v>
      </c>
      <c r="BB58" s="3">
        <f t="shared" si="136"/>
        <v>8.618977499999998</v>
      </c>
      <c r="BC58" s="3">
        <f t="shared" si="137"/>
        <v>0.935455746979321</v>
      </c>
      <c r="BD58" s="3">
        <f t="shared" si="138"/>
        <v>0.4675856109375</v>
      </c>
      <c r="BE58" s="3">
        <f t="shared" si="139"/>
        <v>-0.3301388618955578</v>
      </c>
      <c r="BF58" s="3">
        <f t="shared" si="140"/>
        <v>1.5911394687499998</v>
      </c>
      <c r="BG58" s="3">
        <f t="shared" si="141"/>
        <v>0.2017082486936214</v>
      </c>
      <c r="BH58" s="3">
        <f t="shared" si="142"/>
        <v>6.6099957031250005</v>
      </c>
      <c r="BI58" s="3">
        <f t="shared" si="143"/>
        <v>0.8202011771694968</v>
      </c>
      <c r="BJ58" s="3">
        <f t="shared" si="144"/>
        <v>159.02584218749996</v>
      </c>
      <c r="BK58" s="3">
        <f t="shared" si="145"/>
        <v>2.20146770424175</v>
      </c>
      <c r="BL58" s="3"/>
    </row>
    <row r="59" spans="1:64" ht="18.75" customHeight="1">
      <c r="A59" s="3" t="s">
        <v>48</v>
      </c>
      <c r="B59" s="3">
        <v>400</v>
      </c>
      <c r="C59" s="3" t="s">
        <v>21</v>
      </c>
      <c r="D59" s="3" t="s">
        <v>8</v>
      </c>
      <c r="E59" s="3" t="s">
        <v>24</v>
      </c>
      <c r="F59" s="3" t="s">
        <v>16</v>
      </c>
      <c r="G59" s="3">
        <v>500</v>
      </c>
      <c r="H59" s="3">
        <v>10</v>
      </c>
      <c r="I59" s="3">
        <v>4</v>
      </c>
      <c r="J59" s="3" t="s">
        <v>49</v>
      </c>
      <c r="K59" s="3">
        <v>0.6939649999999999</v>
      </c>
      <c r="L59" s="3">
        <f t="shared" si="113"/>
        <v>6.939649999999999</v>
      </c>
      <c r="M59" s="13">
        <f t="shared" si="114"/>
        <v>0.8413375674430789</v>
      </c>
      <c r="N59" s="1">
        <f t="shared" si="115"/>
        <v>0.08340121458710216</v>
      </c>
      <c r="O59" s="3">
        <v>41.075</v>
      </c>
      <c r="P59" s="3">
        <f t="shared" si="116"/>
        <v>0.6956672851707008</v>
      </c>
      <c r="Q59" s="1">
        <f t="shared" si="117"/>
        <v>59.188863991699876</v>
      </c>
      <c r="R59" s="3"/>
      <c r="S59" s="11"/>
      <c r="T59" s="3">
        <v>2097.1953781512607</v>
      </c>
      <c r="U59" s="13">
        <f t="shared" si="118"/>
        <v>3.321638891934297</v>
      </c>
      <c r="V59" s="3"/>
      <c r="W59" s="3"/>
      <c r="X59" s="3">
        <v>42.21911764705882</v>
      </c>
      <c r="Y59" s="13">
        <f t="shared" si="119"/>
        <v>1.625509152585618</v>
      </c>
      <c r="Z59" s="3">
        <v>13694.537815126052</v>
      </c>
      <c r="AA59" s="13">
        <f t="shared" si="120"/>
        <v>4.136547379581764</v>
      </c>
      <c r="AB59" s="13">
        <f t="shared" si="121"/>
        <v>13.694537815126052</v>
      </c>
      <c r="AC59" s="13">
        <f t="shared" si="122"/>
        <v>1.1365473795817642</v>
      </c>
      <c r="AD59" s="3">
        <v>1534.6113445378153</v>
      </c>
      <c r="AE59" s="13">
        <f t="shared" si="123"/>
        <v>3.1859984043768748</v>
      </c>
      <c r="AF59" s="3">
        <v>144.20147058823528</v>
      </c>
      <c r="AG59" s="13">
        <f t="shared" si="124"/>
        <v>2.158969689406289</v>
      </c>
      <c r="AH59" s="3">
        <v>509.81302521008405</v>
      </c>
      <c r="AI59" s="13">
        <f t="shared" si="125"/>
        <v>2.7074109270622446</v>
      </c>
      <c r="AJ59" s="3">
        <v>1943.3928571428573</v>
      </c>
      <c r="AK59" s="13">
        <f t="shared" si="126"/>
        <v>3.288560602166002</v>
      </c>
      <c r="AL59" s="3">
        <v>28.773949579831935</v>
      </c>
      <c r="AM59" s="13">
        <f t="shared" si="127"/>
        <v>1.4589994782615368</v>
      </c>
      <c r="AN59" s="3">
        <v>0.649</v>
      </c>
      <c r="AO59" s="9">
        <f t="shared" si="94"/>
        <v>-0.18768839086887623</v>
      </c>
      <c r="AP59" s="3">
        <v>3.022</v>
      </c>
      <c r="AQ59" s="3">
        <f t="shared" si="55"/>
        <v>0.48030883085993953</v>
      </c>
      <c r="AR59" s="3">
        <f t="shared" si="128"/>
        <v>0.0209716223</v>
      </c>
      <c r="AS59" s="3">
        <f t="shared" si="129"/>
        <v>-1.6783679725539145</v>
      </c>
      <c r="AT59" s="3"/>
      <c r="AU59" s="3"/>
      <c r="AV59" s="3">
        <f t="shared" si="130"/>
        <v>6.3377244327731095</v>
      </c>
      <c r="AW59" s="3">
        <f t="shared" si="131"/>
        <v>0.8019333519373036</v>
      </c>
      <c r="AX59" s="3">
        <f t="shared" si="132"/>
        <v>127.58617352941175</v>
      </c>
      <c r="AY59" s="3">
        <f t="shared" si="133"/>
        <v>2.1058036125886246</v>
      </c>
      <c r="AZ59" s="3">
        <f t="shared" si="134"/>
        <v>41.38489327731093</v>
      </c>
      <c r="BA59" s="3">
        <f t="shared" si="135"/>
        <v>1.6168418395847708</v>
      </c>
      <c r="BB59" s="3">
        <f t="shared" si="136"/>
        <v>4.6375954831932775</v>
      </c>
      <c r="BC59" s="3">
        <f t="shared" si="137"/>
        <v>0.6662928643798813</v>
      </c>
      <c r="BD59" s="3">
        <f t="shared" si="138"/>
        <v>0.435776844117647</v>
      </c>
      <c r="BE59" s="3">
        <f t="shared" si="139"/>
        <v>-0.36073585059070457</v>
      </c>
      <c r="BF59" s="3">
        <f t="shared" si="140"/>
        <v>1.540654962184874</v>
      </c>
      <c r="BG59" s="3">
        <f t="shared" si="141"/>
        <v>0.18770538706525103</v>
      </c>
      <c r="BH59" s="3">
        <f t="shared" si="142"/>
        <v>5.872933214285715</v>
      </c>
      <c r="BI59" s="3">
        <f t="shared" si="143"/>
        <v>0.7688550621690085</v>
      </c>
      <c r="BJ59" s="3">
        <f t="shared" si="144"/>
        <v>86.9548756302521</v>
      </c>
      <c r="BK59" s="3">
        <f t="shared" si="145"/>
        <v>1.9392939382645433</v>
      </c>
      <c r="BL59" s="3"/>
    </row>
    <row r="60" spans="1:64" ht="18.75" customHeight="1">
      <c r="A60" s="3" t="s">
        <v>48</v>
      </c>
      <c r="B60" s="3">
        <v>401</v>
      </c>
      <c r="C60" s="3" t="s">
        <v>21</v>
      </c>
      <c r="D60" s="3" t="s">
        <v>8</v>
      </c>
      <c r="E60" s="3" t="s">
        <v>24</v>
      </c>
      <c r="F60" s="3" t="s">
        <v>16</v>
      </c>
      <c r="G60" s="3">
        <v>500</v>
      </c>
      <c r="H60" s="3">
        <v>10</v>
      </c>
      <c r="I60" s="3">
        <v>5</v>
      </c>
      <c r="J60" s="3" t="s">
        <v>49</v>
      </c>
      <c r="K60" s="3">
        <v>0.5798049999999999</v>
      </c>
      <c r="L60" s="3">
        <f t="shared" si="113"/>
        <v>5.798049999999999</v>
      </c>
      <c r="M60" s="13">
        <f t="shared" si="114"/>
        <v>0.7632819562122289</v>
      </c>
      <c r="N60" s="1">
        <f t="shared" si="115"/>
        <v>0.07621870227114332</v>
      </c>
      <c r="O60" s="3">
        <v>40.81</v>
      </c>
      <c r="P60" s="3">
        <f t="shared" si="116"/>
        <v>0.6929727010312613</v>
      </c>
      <c r="Q60" s="1">
        <f t="shared" si="117"/>
        <v>70.3857331344159</v>
      </c>
      <c r="R60" s="3"/>
      <c r="S60" s="11"/>
      <c r="T60" s="3">
        <v>2469.4401544401544</v>
      </c>
      <c r="U60" s="13">
        <f t="shared" si="118"/>
        <v>3.392598505730878</v>
      </c>
      <c r="V60" s="3"/>
      <c r="W60" s="3"/>
      <c r="X60" s="3">
        <v>36.67895752895753</v>
      </c>
      <c r="Y60" s="13">
        <f t="shared" si="119"/>
        <v>1.5644169838721658</v>
      </c>
      <c r="Z60" s="3">
        <v>11626.216216216217</v>
      </c>
      <c r="AA60" s="13">
        <f t="shared" si="120"/>
        <v>4.065438395399695</v>
      </c>
      <c r="AB60" s="13">
        <f t="shared" si="121"/>
        <v>11.626216216216216</v>
      </c>
      <c r="AC60" s="13">
        <f t="shared" si="122"/>
        <v>1.0654383953996949</v>
      </c>
      <c r="AD60" s="3">
        <v>1953.2239382239381</v>
      </c>
      <c r="AE60" s="13">
        <f t="shared" si="123"/>
        <v>3.290752038249223</v>
      </c>
      <c r="AF60" s="3">
        <v>106.34440154440155</v>
      </c>
      <c r="AG60" s="13">
        <f t="shared" si="124"/>
        <v>2.026714631593032</v>
      </c>
      <c r="AH60" s="3">
        <v>515.9517374517374</v>
      </c>
      <c r="AI60" s="13">
        <f t="shared" si="125"/>
        <v>2.712609079265433</v>
      </c>
      <c r="AJ60" s="3">
        <v>1635.1409266409264</v>
      </c>
      <c r="AK60" s="13">
        <f t="shared" si="126"/>
        <v>3.2135551888158616</v>
      </c>
      <c r="AL60" s="3">
        <v>37.527413127413126</v>
      </c>
      <c r="AM60" s="13">
        <f t="shared" si="127"/>
        <v>1.5743486282763706</v>
      </c>
      <c r="AN60" s="3">
        <v>0.612</v>
      </c>
      <c r="AO60" s="9">
        <f t="shared" si="94"/>
        <v>-0.2131776205008126</v>
      </c>
      <c r="AP60" s="3">
        <v>3.216</v>
      </c>
      <c r="AQ60" s="3">
        <f t="shared" si="55"/>
        <v>0.5073295440481163</v>
      </c>
      <c r="AR60" s="3">
        <f t="shared" si="128"/>
        <v>0.0186465288</v>
      </c>
      <c r="AS60" s="3">
        <f t="shared" si="129"/>
        <v>-1.7294020037113573</v>
      </c>
      <c r="AT60" s="3"/>
      <c r="AU60" s="3"/>
      <c r="AV60" s="3">
        <f t="shared" si="130"/>
        <v>7.941719536679536</v>
      </c>
      <c r="AW60" s="3">
        <f t="shared" si="131"/>
        <v>0.8999145458072915</v>
      </c>
      <c r="AX60" s="3">
        <f t="shared" si="132"/>
        <v>117.95952741312743</v>
      </c>
      <c r="AY60" s="3">
        <f t="shared" si="133"/>
        <v>2.0717330239485796</v>
      </c>
      <c r="AZ60" s="3">
        <f t="shared" si="134"/>
        <v>37.38991135135136</v>
      </c>
      <c r="BA60" s="3">
        <f t="shared" si="135"/>
        <v>1.5727544354761085</v>
      </c>
      <c r="BB60" s="3">
        <f t="shared" si="136"/>
        <v>6.281568185328186</v>
      </c>
      <c r="BC60" s="3">
        <f t="shared" si="137"/>
        <v>0.7980680783256365</v>
      </c>
      <c r="BD60" s="3">
        <f t="shared" si="138"/>
        <v>0.3420035953667954</v>
      </c>
      <c r="BE60" s="3">
        <f t="shared" si="139"/>
        <v>-0.46596932833055454</v>
      </c>
      <c r="BF60" s="3">
        <f t="shared" si="140"/>
        <v>1.6593007876447876</v>
      </c>
      <c r="BG60" s="3">
        <f t="shared" si="141"/>
        <v>0.2199251193418466</v>
      </c>
      <c r="BH60" s="3">
        <f t="shared" si="142"/>
        <v>5.25861322007722</v>
      </c>
      <c r="BI60" s="3">
        <f t="shared" si="143"/>
        <v>0.7208712288922752</v>
      </c>
      <c r="BJ60" s="3">
        <f t="shared" si="144"/>
        <v>120.68816061776062</v>
      </c>
      <c r="BK60" s="3">
        <f t="shared" si="145"/>
        <v>2.081664668352784</v>
      </c>
      <c r="BL60" s="3"/>
    </row>
    <row r="61" spans="1:64" ht="18.75" customHeight="1">
      <c r="A61" s="3" t="s">
        <v>48</v>
      </c>
      <c r="B61" s="3">
        <v>402</v>
      </c>
      <c r="C61" s="3" t="s">
        <v>21</v>
      </c>
      <c r="D61" s="3" t="s">
        <v>8</v>
      </c>
      <c r="E61" s="3" t="s">
        <v>24</v>
      </c>
      <c r="F61" s="3" t="s">
        <v>16</v>
      </c>
      <c r="G61" s="3">
        <v>500</v>
      </c>
      <c r="H61" s="3">
        <v>10</v>
      </c>
      <c r="I61" s="3">
        <v>6</v>
      </c>
      <c r="J61" s="3" t="s">
        <v>49</v>
      </c>
      <c r="K61" s="3">
        <v>0.655915</v>
      </c>
      <c r="L61" s="3">
        <f t="shared" si="113"/>
        <v>6.559150000000001</v>
      </c>
      <c r="M61" s="13">
        <f t="shared" si="114"/>
        <v>0.816847562816564</v>
      </c>
      <c r="N61" s="1">
        <f t="shared" si="115"/>
        <v>0.08107737783131609</v>
      </c>
      <c r="O61" s="3">
        <v>39.83</v>
      </c>
      <c r="P61" s="3">
        <f t="shared" si="116"/>
        <v>0.682983529345691</v>
      </c>
      <c r="Q61" s="1">
        <f t="shared" si="117"/>
        <v>60.72433165882774</v>
      </c>
      <c r="R61" s="3">
        <v>153.81536885245905</v>
      </c>
      <c r="S61" s="11">
        <f>LOG10(R61)</f>
        <v>2.1869997312674267</v>
      </c>
      <c r="T61" s="3">
        <v>2907.4795081967213</v>
      </c>
      <c r="U61" s="13">
        <f t="shared" si="118"/>
        <v>3.463516662520538</v>
      </c>
      <c r="V61" s="3"/>
      <c r="W61" s="3"/>
      <c r="X61" s="3">
        <v>95.0188524590164</v>
      </c>
      <c r="Y61" s="13">
        <f t="shared" si="119"/>
        <v>1.977809781148159</v>
      </c>
      <c r="Z61" s="3">
        <v>10799.631147540982</v>
      </c>
      <c r="AA61" s="13">
        <f t="shared" si="120"/>
        <v>4.0334089227718435</v>
      </c>
      <c r="AB61" s="13">
        <f t="shared" si="121"/>
        <v>10.799631147540982</v>
      </c>
      <c r="AC61" s="13">
        <f t="shared" si="122"/>
        <v>1.0334089227718437</v>
      </c>
      <c r="AD61" s="3">
        <v>1986.84631147541</v>
      </c>
      <c r="AE61" s="13">
        <f t="shared" si="123"/>
        <v>3.298164274427581</v>
      </c>
      <c r="AF61" s="3">
        <v>160.69938524590165</v>
      </c>
      <c r="AG61" s="13">
        <f t="shared" si="124"/>
        <v>2.206014215376765</v>
      </c>
      <c r="AH61" s="3">
        <v>433.66803278688525</v>
      </c>
      <c r="AI61" s="13">
        <f t="shared" si="125"/>
        <v>2.637157409937707</v>
      </c>
      <c r="AJ61" s="3">
        <v>1770.1680327868853</v>
      </c>
      <c r="AK61" s="13">
        <f t="shared" si="126"/>
        <v>3.2480144936207966</v>
      </c>
      <c r="AL61" s="3">
        <v>39.412295081967216</v>
      </c>
      <c r="AM61" s="13">
        <f t="shared" si="127"/>
        <v>1.5956317257159423</v>
      </c>
      <c r="AN61" s="3">
        <v>0.798</v>
      </c>
      <c r="AO61" s="9">
        <f t="shared" si="94"/>
        <v>-0.09794268919153339</v>
      </c>
      <c r="AP61" s="3">
        <v>3.278</v>
      </c>
      <c r="AQ61" s="3">
        <f t="shared" si="55"/>
        <v>0.5156221977963368</v>
      </c>
      <c r="AR61" s="3">
        <f t="shared" si="128"/>
        <v>0.0215008937</v>
      </c>
      <c r="AS61" s="3">
        <f t="shared" si="129"/>
        <v>-1.667543487948956</v>
      </c>
      <c r="AT61" s="3">
        <f>R61*AP61</f>
        <v>504.20677909836076</v>
      </c>
      <c r="AU61" s="3">
        <f>LOG10(AT61)</f>
        <v>2.7026086805019074</v>
      </c>
      <c r="AV61" s="3">
        <f t="shared" si="130"/>
        <v>9.530717827868854</v>
      </c>
      <c r="AW61" s="3">
        <f t="shared" si="131"/>
        <v>0.979125611755018</v>
      </c>
      <c r="AX61" s="3">
        <f t="shared" si="132"/>
        <v>311.4717983606558</v>
      </c>
      <c r="AY61" s="3">
        <f t="shared" si="133"/>
        <v>2.4934187303826394</v>
      </c>
      <c r="AZ61" s="3">
        <f t="shared" si="134"/>
        <v>35.40119090163934</v>
      </c>
      <c r="BA61" s="3">
        <f t="shared" si="135"/>
        <v>1.549017872006324</v>
      </c>
      <c r="BB61" s="3">
        <f t="shared" si="136"/>
        <v>6.512882209016394</v>
      </c>
      <c r="BC61" s="3">
        <f t="shared" si="137"/>
        <v>0.8137732236620612</v>
      </c>
      <c r="BD61" s="3">
        <f t="shared" si="138"/>
        <v>0.5267725848360657</v>
      </c>
      <c r="BE61" s="3">
        <f t="shared" si="139"/>
        <v>-0.2783768353887545</v>
      </c>
      <c r="BF61" s="3">
        <f t="shared" si="140"/>
        <v>1.4215638114754099</v>
      </c>
      <c r="BG61" s="3">
        <f t="shared" si="141"/>
        <v>0.15276635917218748</v>
      </c>
      <c r="BH61" s="3">
        <f t="shared" si="142"/>
        <v>5.80261081147541</v>
      </c>
      <c r="BI61" s="3">
        <f t="shared" si="143"/>
        <v>0.763623442855277</v>
      </c>
      <c r="BJ61" s="3">
        <f t="shared" si="144"/>
        <v>129.19350327868852</v>
      </c>
      <c r="BK61" s="3">
        <f t="shared" si="145"/>
        <v>2.1112406749504227</v>
      </c>
      <c r="BL61" s="3"/>
    </row>
    <row r="62" spans="1:64" ht="18.75" customHeight="1">
      <c r="A62" s="3" t="s">
        <v>48</v>
      </c>
      <c r="B62" s="3">
        <v>403</v>
      </c>
      <c r="C62" s="3" t="s">
        <v>21</v>
      </c>
      <c r="D62" s="3" t="s">
        <v>8</v>
      </c>
      <c r="E62" s="3" t="s">
        <v>25</v>
      </c>
      <c r="F62" s="3" t="s">
        <v>18</v>
      </c>
      <c r="G62" s="3">
        <v>500</v>
      </c>
      <c r="H62" s="3">
        <v>11</v>
      </c>
      <c r="I62" s="3">
        <v>1</v>
      </c>
      <c r="J62" s="3" t="s">
        <v>49</v>
      </c>
      <c r="K62" s="3">
        <v>1.27305</v>
      </c>
      <c r="L62" s="3">
        <f t="shared" si="113"/>
        <v>12.7305</v>
      </c>
      <c r="M62" s="13">
        <f t="shared" si="114"/>
        <v>1.1048454612323344</v>
      </c>
      <c r="N62" s="1">
        <f t="shared" si="115"/>
        <v>0.11307029536031243</v>
      </c>
      <c r="O62" s="3">
        <v>40.385000000000005</v>
      </c>
      <c r="P62" s="3">
        <f t="shared" si="116"/>
        <v>0.6886454864480538</v>
      </c>
      <c r="Q62" s="1">
        <f t="shared" si="117"/>
        <v>31.72302737520129</v>
      </c>
      <c r="R62" s="3"/>
      <c r="S62" s="11"/>
      <c r="T62" s="3">
        <v>4235.9706959706955</v>
      </c>
      <c r="U62" s="13">
        <f t="shared" si="118"/>
        <v>3.626952947039261</v>
      </c>
      <c r="V62" s="3"/>
      <c r="W62" s="3"/>
      <c r="X62" s="3">
        <v>49.26794871794871</v>
      </c>
      <c r="Y62" s="13">
        <f t="shared" si="119"/>
        <v>1.6925644807035465</v>
      </c>
      <c r="Z62" s="3">
        <v>15267.9304029304</v>
      </c>
      <c r="AA62" s="13">
        <f t="shared" si="120"/>
        <v>4.183780171601127</v>
      </c>
      <c r="AB62" s="13">
        <f t="shared" si="121"/>
        <v>15.2679304029304</v>
      </c>
      <c r="AC62" s="13">
        <f t="shared" si="122"/>
        <v>1.1837801716011263</v>
      </c>
      <c r="AD62" s="3">
        <v>2628.6263736263736</v>
      </c>
      <c r="AE62" s="13">
        <f t="shared" si="123"/>
        <v>3.4197288609623144</v>
      </c>
      <c r="AF62" s="3">
        <v>148.96483516483516</v>
      </c>
      <c r="AG62" s="13">
        <f t="shared" si="124"/>
        <v>2.1730837603835558</v>
      </c>
      <c r="AH62" s="3">
        <v>381.6153846153845</v>
      </c>
      <c r="AI62" s="13">
        <f t="shared" si="125"/>
        <v>2.581625874729349</v>
      </c>
      <c r="AJ62" s="3">
        <v>2203.1684981684975</v>
      </c>
      <c r="AK62" s="13">
        <f t="shared" si="126"/>
        <v>3.343047713231748</v>
      </c>
      <c r="AL62" s="3">
        <v>48.17747252747252</v>
      </c>
      <c r="AM62" s="13">
        <f t="shared" si="127"/>
        <v>1.6828440124293629</v>
      </c>
      <c r="AN62" s="3">
        <v>0.425</v>
      </c>
      <c r="AO62" s="9">
        <f t="shared" si="94"/>
        <v>-0.3715088950328772</v>
      </c>
      <c r="AP62" s="3">
        <v>1.847</v>
      </c>
      <c r="AQ62" s="3">
        <f t="shared" si="55"/>
        <v>0.2664904083111442</v>
      </c>
      <c r="AR62" s="3">
        <f t="shared" si="128"/>
        <v>0.0235132335</v>
      </c>
      <c r="AS62" s="3">
        <f t="shared" si="129"/>
        <v>-1.628687643327424</v>
      </c>
      <c r="AT62" s="3"/>
      <c r="AU62" s="3"/>
      <c r="AV62" s="3">
        <f t="shared" si="130"/>
        <v>7.823837875457874</v>
      </c>
      <c r="AW62" s="3">
        <f t="shared" si="131"/>
        <v>0.8934198424795026</v>
      </c>
      <c r="AX62" s="3">
        <f t="shared" si="132"/>
        <v>90.99790128205127</v>
      </c>
      <c r="AY62" s="3">
        <f t="shared" si="133"/>
        <v>1.959031376143788</v>
      </c>
      <c r="AZ62" s="3">
        <f t="shared" si="134"/>
        <v>28.19986745421245</v>
      </c>
      <c r="BA62" s="3">
        <f t="shared" si="135"/>
        <v>1.4502470670413676</v>
      </c>
      <c r="BB62" s="3">
        <f t="shared" si="136"/>
        <v>4.855072912087913</v>
      </c>
      <c r="BC62" s="3">
        <f t="shared" si="137"/>
        <v>0.6861957564025557</v>
      </c>
      <c r="BD62" s="3">
        <f t="shared" si="138"/>
        <v>0.27513805054945056</v>
      </c>
      <c r="BE62" s="3">
        <f t="shared" si="139"/>
        <v>-0.5604493441762026</v>
      </c>
      <c r="BF62" s="3">
        <f t="shared" si="140"/>
        <v>0.7048436153846152</v>
      </c>
      <c r="BG62" s="3">
        <f t="shared" si="141"/>
        <v>-0.15190722983040994</v>
      </c>
      <c r="BH62" s="3">
        <f t="shared" si="142"/>
        <v>4.069252216117215</v>
      </c>
      <c r="BI62" s="3">
        <f t="shared" si="143"/>
        <v>0.6095146086719898</v>
      </c>
      <c r="BJ62" s="3">
        <f t="shared" si="144"/>
        <v>88.98379175824174</v>
      </c>
      <c r="BK62" s="3">
        <f t="shared" si="145"/>
        <v>1.9493109078696043</v>
      </c>
      <c r="BL62" s="3"/>
    </row>
    <row r="63" spans="1:64" ht="18.75" customHeight="1">
      <c r="A63" s="3" t="s">
        <v>48</v>
      </c>
      <c r="B63" s="3">
        <v>404</v>
      </c>
      <c r="C63" s="3" t="s">
        <v>21</v>
      </c>
      <c r="D63" s="3" t="s">
        <v>8</v>
      </c>
      <c r="E63" s="3" t="s">
        <v>25</v>
      </c>
      <c r="F63" s="3" t="s">
        <v>18</v>
      </c>
      <c r="G63" s="3">
        <v>500</v>
      </c>
      <c r="H63" s="3">
        <v>11</v>
      </c>
      <c r="I63" s="3">
        <v>2</v>
      </c>
      <c r="J63" s="3" t="s">
        <v>49</v>
      </c>
      <c r="K63" s="3">
        <v>0.81858</v>
      </c>
      <c r="L63" s="3">
        <f t="shared" si="113"/>
        <v>8.1858</v>
      </c>
      <c r="M63" s="13">
        <f t="shared" si="114"/>
        <v>0.9130611295155219</v>
      </c>
      <c r="N63" s="1">
        <f t="shared" si="115"/>
        <v>0.09059930354398162</v>
      </c>
      <c r="O63" s="3">
        <v>40.655</v>
      </c>
      <c r="P63" s="3">
        <f t="shared" si="116"/>
        <v>0.691395369211369</v>
      </c>
      <c r="Q63" s="1">
        <f t="shared" si="117"/>
        <v>49.665274011092386</v>
      </c>
      <c r="R63" s="3"/>
      <c r="S63" s="11"/>
      <c r="T63" s="3">
        <v>2704.486692015209</v>
      </c>
      <c r="U63" s="13">
        <f t="shared" si="118"/>
        <v>3.432084848747734</v>
      </c>
      <c r="V63" s="3"/>
      <c r="W63" s="3"/>
      <c r="X63" s="3">
        <v>48.494106463878325</v>
      </c>
      <c r="Y63" s="13">
        <f t="shared" si="119"/>
        <v>1.685688961576669</v>
      </c>
      <c r="Z63" s="3">
        <v>12801.425855513306</v>
      </c>
      <c r="AA63" s="13">
        <f t="shared" si="120"/>
        <v>4.1072583451708224</v>
      </c>
      <c r="AB63" s="13">
        <f t="shared" si="121"/>
        <v>12.801425855513305</v>
      </c>
      <c r="AC63" s="13">
        <f t="shared" si="122"/>
        <v>1.107258345170822</v>
      </c>
      <c r="AD63" s="3">
        <v>1394.5817490494296</v>
      </c>
      <c r="AE63" s="13">
        <f t="shared" si="123"/>
        <v>3.1444439772757633</v>
      </c>
      <c r="AF63" s="3">
        <v>70.16558935361216</v>
      </c>
      <c r="AG63" s="13">
        <f t="shared" si="124"/>
        <v>1.846124177403949</v>
      </c>
      <c r="AH63" s="3">
        <v>248.80038022813687</v>
      </c>
      <c r="AI63" s="13">
        <f t="shared" si="125"/>
        <v>2.3958510397280075</v>
      </c>
      <c r="AJ63" s="3">
        <v>1932.87072243346</v>
      </c>
      <c r="AK63" s="13">
        <f t="shared" si="126"/>
        <v>3.2862028077733445</v>
      </c>
      <c r="AL63" s="3">
        <v>32.410456273764254</v>
      </c>
      <c r="AM63" s="13">
        <f t="shared" si="127"/>
        <v>1.510685145064398</v>
      </c>
      <c r="AN63" s="3">
        <v>0.332</v>
      </c>
      <c r="AO63" s="9">
        <f t="shared" si="94"/>
        <v>-0.47873112440161475</v>
      </c>
      <c r="AP63" s="3">
        <v>2.779</v>
      </c>
      <c r="AQ63" s="3">
        <f t="shared" si="55"/>
        <v>0.44390417422135275</v>
      </c>
      <c r="AR63" s="3">
        <f t="shared" si="128"/>
        <v>0.0227483382</v>
      </c>
      <c r="AS63" s="3">
        <f t="shared" si="129"/>
        <v>-1.6430503237071061</v>
      </c>
      <c r="AT63" s="3"/>
      <c r="AU63" s="3"/>
      <c r="AV63" s="3">
        <f t="shared" si="130"/>
        <v>7.515768517110266</v>
      </c>
      <c r="AW63" s="3">
        <f t="shared" si="131"/>
        <v>0.8759733955251058</v>
      </c>
      <c r="AX63" s="3">
        <f t="shared" si="132"/>
        <v>134.76512186311786</v>
      </c>
      <c r="AY63" s="3">
        <f t="shared" si="133"/>
        <v>2.129577508354041</v>
      </c>
      <c r="AZ63" s="3">
        <f t="shared" si="134"/>
        <v>35.575162452471474</v>
      </c>
      <c r="BA63" s="3">
        <f t="shared" si="135"/>
        <v>1.5511468919481939</v>
      </c>
      <c r="BB63" s="3">
        <f t="shared" si="136"/>
        <v>3.8755426806083646</v>
      </c>
      <c r="BC63" s="3">
        <f t="shared" si="137"/>
        <v>0.5883325240531351</v>
      </c>
      <c r="BD63" s="3">
        <f t="shared" si="138"/>
        <v>0.1949901728136882</v>
      </c>
      <c r="BE63" s="3">
        <f t="shared" si="139"/>
        <v>-0.7099872758186793</v>
      </c>
      <c r="BF63" s="3">
        <f t="shared" si="140"/>
        <v>0.6914162566539924</v>
      </c>
      <c r="BG63" s="3">
        <f t="shared" si="141"/>
        <v>-0.16026041349462058</v>
      </c>
      <c r="BH63" s="3">
        <f t="shared" si="142"/>
        <v>5.371447737642586</v>
      </c>
      <c r="BI63" s="3">
        <f t="shared" si="143"/>
        <v>0.7300913545507166</v>
      </c>
      <c r="BJ63" s="3">
        <f t="shared" si="144"/>
        <v>90.06865798479086</v>
      </c>
      <c r="BK63" s="3">
        <f t="shared" si="145"/>
        <v>1.95457369184177</v>
      </c>
      <c r="BL63" s="3" t="s">
        <v>57</v>
      </c>
    </row>
    <row r="64" spans="1:64" ht="18.75" customHeight="1">
      <c r="A64" s="3" t="s">
        <v>48</v>
      </c>
      <c r="B64" s="3">
        <v>405</v>
      </c>
      <c r="C64" s="3" t="s">
        <v>21</v>
      </c>
      <c r="D64" s="3" t="s">
        <v>8</v>
      </c>
      <c r="E64" s="3" t="s">
        <v>25</v>
      </c>
      <c r="F64" s="3" t="s">
        <v>18</v>
      </c>
      <c r="G64" s="3">
        <v>500</v>
      </c>
      <c r="H64" s="3">
        <v>11</v>
      </c>
      <c r="I64" s="3">
        <v>3</v>
      </c>
      <c r="J64" s="3" t="s">
        <v>49</v>
      </c>
      <c r="K64" s="3">
        <v>1.05465</v>
      </c>
      <c r="L64" s="3">
        <f t="shared" si="113"/>
        <v>10.546500000000002</v>
      </c>
      <c r="M64" s="13">
        <f t="shared" si="114"/>
        <v>1.0231083569910355</v>
      </c>
      <c r="N64" s="1">
        <f t="shared" si="115"/>
        <v>0.10287753006214571</v>
      </c>
      <c r="O64" s="3">
        <v>39.95</v>
      </c>
      <c r="P64" s="3">
        <f t="shared" si="116"/>
        <v>0.6842088393821593</v>
      </c>
      <c r="Q64" s="1">
        <f t="shared" si="117"/>
        <v>37.8798653581757</v>
      </c>
      <c r="R64" s="3"/>
      <c r="S64" s="11"/>
      <c r="T64" s="3">
        <v>4088.96</v>
      </c>
      <c r="U64" s="13">
        <f t="shared" si="118"/>
        <v>3.611612862116027</v>
      </c>
      <c r="V64" s="3"/>
      <c r="W64" s="3"/>
      <c r="X64" s="3">
        <v>52.197</v>
      </c>
      <c r="Y64" s="13">
        <f t="shared" si="119"/>
        <v>1.717645542832026</v>
      </c>
      <c r="Z64" s="3">
        <v>15787.74</v>
      </c>
      <c r="AA64" s="13">
        <f t="shared" si="120"/>
        <v>4.198319965614593</v>
      </c>
      <c r="AB64" s="13">
        <f t="shared" si="121"/>
        <v>15.78774</v>
      </c>
      <c r="AC64" s="13">
        <f t="shared" si="122"/>
        <v>1.198319965614593</v>
      </c>
      <c r="AD64" s="3">
        <v>2133</v>
      </c>
      <c r="AE64" s="13">
        <f t="shared" si="123"/>
        <v>3.3289908554494287</v>
      </c>
      <c r="AF64" s="3">
        <v>104.45</v>
      </c>
      <c r="AG64" s="13">
        <f t="shared" si="124"/>
        <v>2.0189084443163274</v>
      </c>
      <c r="AH64" s="3">
        <v>296.5</v>
      </c>
      <c r="AI64" s="13">
        <f t="shared" si="125"/>
        <v>2.4720246977002813</v>
      </c>
      <c r="AJ64" s="3">
        <v>2086.94</v>
      </c>
      <c r="AK64" s="13">
        <f t="shared" si="126"/>
        <v>3.3195099631797365</v>
      </c>
      <c r="AL64" s="3">
        <v>52.0366</v>
      </c>
      <c r="AM64" s="13">
        <f t="shared" si="127"/>
        <v>1.7163089126113593</v>
      </c>
      <c r="AN64" s="3">
        <v>0.347</v>
      </c>
      <c r="AO64" s="9">
        <f t="shared" si="94"/>
        <v>-0.45954538632858805</v>
      </c>
      <c r="AP64" s="3">
        <v>2.145</v>
      </c>
      <c r="AQ64" s="3">
        <f t="shared" si="55"/>
        <v>0.3314475428777969</v>
      </c>
      <c r="AR64" s="3">
        <f t="shared" si="128"/>
        <v>0.0226222425</v>
      </c>
      <c r="AS64" s="3">
        <f t="shared" si="129"/>
        <v>-1.6454643464882215</v>
      </c>
      <c r="AT64" s="3"/>
      <c r="AU64" s="3"/>
      <c r="AV64" s="3">
        <f t="shared" si="130"/>
        <v>8.7708192</v>
      </c>
      <c r="AW64" s="3">
        <f t="shared" si="131"/>
        <v>0.9430401586367702</v>
      </c>
      <c r="AX64" s="3">
        <f t="shared" si="132"/>
        <v>111.96256500000001</v>
      </c>
      <c r="AY64" s="3">
        <f t="shared" si="133"/>
        <v>2.0490728393527693</v>
      </c>
      <c r="AZ64" s="3">
        <f t="shared" si="134"/>
        <v>33.8647023</v>
      </c>
      <c r="BA64" s="3">
        <f t="shared" si="135"/>
        <v>1.529747262135336</v>
      </c>
      <c r="BB64" s="3">
        <f t="shared" si="136"/>
        <v>4.575285</v>
      </c>
      <c r="BC64" s="3">
        <f t="shared" si="137"/>
        <v>0.6604181519701718</v>
      </c>
      <c r="BD64" s="3">
        <f t="shared" si="138"/>
        <v>0.22404525</v>
      </c>
      <c r="BE64" s="3">
        <f t="shared" si="139"/>
        <v>-0.6496642591629296</v>
      </c>
      <c r="BF64" s="3">
        <f t="shared" si="140"/>
        <v>0.6359925</v>
      </c>
      <c r="BG64" s="3">
        <f t="shared" si="141"/>
        <v>-0.19654800577897558</v>
      </c>
      <c r="BH64" s="3">
        <f t="shared" si="142"/>
        <v>4.4764863</v>
      </c>
      <c r="BI64" s="3">
        <f t="shared" si="143"/>
        <v>0.6509372597004796</v>
      </c>
      <c r="BJ64" s="3">
        <f t="shared" si="144"/>
        <v>111.618507</v>
      </c>
      <c r="BK64" s="3">
        <f t="shared" si="145"/>
        <v>2.0477362091321023</v>
      </c>
      <c r="BL64" s="3" t="s">
        <v>58</v>
      </c>
    </row>
    <row r="65" spans="1:64" ht="18.75" customHeight="1">
      <c r="A65" s="3" t="s">
        <v>48</v>
      </c>
      <c r="B65" s="3">
        <v>406</v>
      </c>
      <c r="C65" s="3" t="s">
        <v>21</v>
      </c>
      <c r="D65" s="3" t="s">
        <v>8</v>
      </c>
      <c r="E65" s="3" t="s">
        <v>25</v>
      </c>
      <c r="F65" s="3" t="s">
        <v>18</v>
      </c>
      <c r="G65" s="3">
        <v>500</v>
      </c>
      <c r="H65" s="3">
        <v>11</v>
      </c>
      <c r="I65" s="3">
        <v>4</v>
      </c>
      <c r="J65" s="3" t="s">
        <v>49</v>
      </c>
      <c r="K65" s="3">
        <v>0.990915</v>
      </c>
      <c r="L65" s="3">
        <f t="shared" si="113"/>
        <v>9.90915</v>
      </c>
      <c r="M65" s="13">
        <f t="shared" si="114"/>
        <v>0.9960364026041559</v>
      </c>
      <c r="N65" s="1">
        <f t="shared" si="115"/>
        <v>0.09970985158924851</v>
      </c>
      <c r="O65" s="3">
        <v>40.515</v>
      </c>
      <c r="P65" s="3">
        <f t="shared" si="116"/>
        <v>0.6899698687000051</v>
      </c>
      <c r="Q65" s="1">
        <f t="shared" si="117"/>
        <v>40.88645342940615</v>
      </c>
      <c r="R65" s="3">
        <v>93.00519713261649</v>
      </c>
      <c r="S65" s="11">
        <f>LOG10(R65)</f>
        <v>1.9685072176179446</v>
      </c>
      <c r="T65" s="3">
        <v>3860.4121863799282</v>
      </c>
      <c r="U65" s="13">
        <f t="shared" si="118"/>
        <v>3.5866336779135373</v>
      </c>
      <c r="V65" s="3"/>
      <c r="W65" s="3"/>
      <c r="X65" s="3">
        <v>65.98763440860215</v>
      </c>
      <c r="Y65" s="13">
        <f t="shared" si="119"/>
        <v>1.8194625596137473</v>
      </c>
      <c r="Z65" s="3">
        <v>15239.516129032256</v>
      </c>
      <c r="AA65" s="13">
        <f t="shared" si="120"/>
        <v>4.1829711779073</v>
      </c>
      <c r="AB65" s="13">
        <f t="shared" si="121"/>
        <v>15.239516129032255</v>
      </c>
      <c r="AC65" s="13">
        <f t="shared" si="122"/>
        <v>1.1829711779073</v>
      </c>
      <c r="AD65" s="3">
        <v>2188.100358422939</v>
      </c>
      <c r="AE65" s="13">
        <f t="shared" si="123"/>
        <v>3.3400672372727973</v>
      </c>
      <c r="AF65" s="3">
        <v>116.85465949820787</v>
      </c>
      <c r="AG65" s="13">
        <f t="shared" si="124"/>
        <v>2.0676460342636744</v>
      </c>
      <c r="AH65" s="3">
        <v>318.02508960573476</v>
      </c>
      <c r="AI65" s="13">
        <f t="shared" si="125"/>
        <v>2.5024613836558114</v>
      </c>
      <c r="AJ65" s="3">
        <v>2231.4157706093188</v>
      </c>
      <c r="AK65" s="13">
        <f t="shared" si="126"/>
        <v>3.3485804981449645</v>
      </c>
      <c r="AL65" s="3">
        <v>51.71792114695341</v>
      </c>
      <c r="AM65" s="13">
        <f t="shared" si="127"/>
        <v>1.7136410596624991</v>
      </c>
      <c r="AN65" s="3">
        <v>0.359</v>
      </c>
      <c r="AO65" s="9">
        <f t="shared" si="94"/>
        <v>-0.4447845948739269</v>
      </c>
      <c r="AP65" s="3">
        <v>2.279</v>
      </c>
      <c r="AQ65" s="3">
        <f t="shared" si="55"/>
        <v>0.3577633811239474</v>
      </c>
      <c r="AR65" s="3">
        <f t="shared" si="128"/>
        <v>0.02258295285</v>
      </c>
      <c r="AS65" s="3">
        <f t="shared" si="129"/>
        <v>-1.6462192722154685</v>
      </c>
      <c r="AT65" s="3">
        <f>R65*AP65</f>
        <v>211.95884426523295</v>
      </c>
      <c r="AU65" s="3">
        <f>LOG10(AT65)</f>
        <v>2.32625154279832</v>
      </c>
      <c r="AV65" s="3">
        <f t="shared" si="130"/>
        <v>8.797879372759857</v>
      </c>
      <c r="AW65" s="3">
        <f t="shared" si="131"/>
        <v>0.9443780030939127</v>
      </c>
      <c r="AX65" s="3">
        <f t="shared" si="132"/>
        <v>150.3858188172043</v>
      </c>
      <c r="AY65" s="3">
        <f t="shared" si="133"/>
        <v>2.177206884794123</v>
      </c>
      <c r="AZ65" s="3">
        <f t="shared" si="134"/>
        <v>34.73085725806451</v>
      </c>
      <c r="BA65" s="3">
        <f t="shared" si="135"/>
        <v>1.5407155030876756</v>
      </c>
      <c r="BB65" s="3">
        <f t="shared" si="136"/>
        <v>4.9866807168458775</v>
      </c>
      <c r="BC65" s="3">
        <f t="shared" si="137"/>
        <v>0.6978115624531728</v>
      </c>
      <c r="BD65" s="3">
        <f t="shared" si="138"/>
        <v>0.26631176899641573</v>
      </c>
      <c r="BE65" s="3">
        <f t="shared" si="139"/>
        <v>-0.5746096405559498</v>
      </c>
      <c r="BF65" s="3">
        <f t="shared" si="140"/>
        <v>0.7247791792114695</v>
      </c>
      <c r="BG65" s="3">
        <f t="shared" si="141"/>
        <v>-0.1397942911638132</v>
      </c>
      <c r="BH65" s="3">
        <f t="shared" si="142"/>
        <v>5.085396541218637</v>
      </c>
      <c r="BI65" s="3">
        <f t="shared" si="143"/>
        <v>0.7063248233253402</v>
      </c>
      <c r="BJ65" s="3">
        <f t="shared" si="144"/>
        <v>117.86514229390681</v>
      </c>
      <c r="BK65" s="3">
        <f t="shared" si="145"/>
        <v>2.0713853848428747</v>
      </c>
      <c r="BL65" s="3"/>
    </row>
    <row r="66" spans="1:64" ht="18.75" customHeight="1">
      <c r="A66" s="3" t="s">
        <v>48</v>
      </c>
      <c r="B66" s="3">
        <v>407</v>
      </c>
      <c r="C66" s="3" t="s">
        <v>21</v>
      </c>
      <c r="D66" s="3" t="s">
        <v>8</v>
      </c>
      <c r="E66" s="3" t="s">
        <v>25</v>
      </c>
      <c r="F66" s="3" t="s">
        <v>18</v>
      </c>
      <c r="G66" s="3">
        <v>500</v>
      </c>
      <c r="H66" s="3">
        <v>11</v>
      </c>
      <c r="I66" s="3">
        <v>5</v>
      </c>
      <c r="J66" s="3" t="s">
        <v>49</v>
      </c>
      <c r="K66" s="3">
        <v>1.39115</v>
      </c>
      <c r="L66" s="3">
        <f t="shared" si="113"/>
        <v>13.9115</v>
      </c>
      <c r="M66" s="13">
        <f t="shared" si="114"/>
        <v>1.1433739600855701</v>
      </c>
      <c r="N66" s="1">
        <f t="shared" si="115"/>
        <v>0.11822221828697392</v>
      </c>
      <c r="O66" s="3">
        <v>40.905</v>
      </c>
      <c r="P66" s="3">
        <f t="shared" si="116"/>
        <v>0.6939389920662049</v>
      </c>
      <c r="Q66" s="1">
        <f t="shared" si="117"/>
        <v>29.403730726377457</v>
      </c>
      <c r="R66" s="3"/>
      <c r="S66" s="11"/>
      <c r="T66" s="3">
        <v>4468.314606741573</v>
      </c>
      <c r="U66" s="13">
        <f t="shared" si="118"/>
        <v>3.65014374348603</v>
      </c>
      <c r="V66" s="3"/>
      <c r="W66" s="3"/>
      <c r="X66" s="3">
        <v>48.7689138576779</v>
      </c>
      <c r="Y66" s="13">
        <f t="shared" si="119"/>
        <v>1.688143083439224</v>
      </c>
      <c r="Z66" s="3">
        <v>15562.359550561796</v>
      </c>
      <c r="AA66" s="13">
        <f t="shared" si="120"/>
        <v>4.192075444973708</v>
      </c>
      <c r="AB66" s="13">
        <f t="shared" si="121"/>
        <v>15.562359550561796</v>
      </c>
      <c r="AC66" s="13">
        <f t="shared" si="122"/>
        <v>1.1920754449737077</v>
      </c>
      <c r="AD66" s="3">
        <v>3039.2883895131085</v>
      </c>
      <c r="AE66" s="13">
        <f t="shared" si="123"/>
        <v>3.4827719110150777</v>
      </c>
      <c r="AF66" s="3">
        <v>137.9634831460674</v>
      </c>
      <c r="AG66" s="13">
        <f t="shared" si="124"/>
        <v>2.139764150409915</v>
      </c>
      <c r="AH66" s="3">
        <v>343.7247191011236</v>
      </c>
      <c r="AI66" s="13">
        <f t="shared" si="125"/>
        <v>2.536210765722291</v>
      </c>
      <c r="AJ66" s="3">
        <v>2363.970037453183</v>
      </c>
      <c r="AK66" s="13">
        <f t="shared" si="126"/>
        <v>3.3736419677036293</v>
      </c>
      <c r="AL66" s="3">
        <v>54.21123595505618</v>
      </c>
      <c r="AM66" s="13">
        <f t="shared" si="127"/>
        <v>1.7340893088179836</v>
      </c>
      <c r="AN66" s="3">
        <v>0.317</v>
      </c>
      <c r="AO66" s="9">
        <f t="shared" si="94"/>
        <v>-0.4988037579729113</v>
      </c>
      <c r="AP66" s="3">
        <v>1.621</v>
      </c>
      <c r="AQ66" s="3">
        <f t="shared" si="55"/>
        <v>0.2098098057853794</v>
      </c>
      <c r="AR66" s="3">
        <f t="shared" si="128"/>
        <v>0.022550541500000004</v>
      </c>
      <c r="AS66" s="3">
        <f t="shared" si="129"/>
        <v>-1.6468430250659147</v>
      </c>
      <c r="AT66" s="3"/>
      <c r="AU66" s="3"/>
      <c r="AV66" s="3">
        <f t="shared" si="130"/>
        <v>7.2431379775280895</v>
      </c>
      <c r="AW66" s="3">
        <f t="shared" si="131"/>
        <v>0.8599267583345449</v>
      </c>
      <c r="AX66" s="3">
        <f t="shared" si="132"/>
        <v>79.05440936329587</v>
      </c>
      <c r="AY66" s="3">
        <f t="shared" si="133"/>
        <v>1.8979260982877388</v>
      </c>
      <c r="AZ66" s="3">
        <f t="shared" si="134"/>
        <v>25.22658483146067</v>
      </c>
      <c r="BA66" s="3">
        <f t="shared" si="135"/>
        <v>1.4018584598222226</v>
      </c>
      <c r="BB66" s="3">
        <f t="shared" si="136"/>
        <v>4.9266864794007486</v>
      </c>
      <c r="BC66" s="3">
        <f t="shared" si="137"/>
        <v>0.6925549258635927</v>
      </c>
      <c r="BD66" s="3">
        <f t="shared" si="138"/>
        <v>0.22363880617977525</v>
      </c>
      <c r="BE66" s="3">
        <f t="shared" si="139"/>
        <v>-0.65045283474157</v>
      </c>
      <c r="BF66" s="3">
        <f t="shared" si="140"/>
        <v>0.5571777696629214</v>
      </c>
      <c r="BG66" s="3">
        <f t="shared" si="141"/>
        <v>-0.2540062194291938</v>
      </c>
      <c r="BH66" s="3">
        <f t="shared" si="142"/>
        <v>3.83199543071161</v>
      </c>
      <c r="BI66" s="3">
        <f t="shared" si="143"/>
        <v>0.5834249825521443</v>
      </c>
      <c r="BJ66" s="3">
        <f t="shared" si="144"/>
        <v>87.87641348314607</v>
      </c>
      <c r="BK66" s="3">
        <f t="shared" si="145"/>
        <v>1.9438723236664985</v>
      </c>
      <c r="BL66" s="3"/>
    </row>
    <row r="67" spans="1:64" ht="18.75" customHeight="1">
      <c r="A67" s="3" t="s">
        <v>48</v>
      </c>
      <c r="B67" s="3">
        <v>408</v>
      </c>
      <c r="C67" s="3" t="s">
        <v>21</v>
      </c>
      <c r="D67" s="3" t="s">
        <v>8</v>
      </c>
      <c r="E67" s="3" t="s">
        <v>25</v>
      </c>
      <c r="F67" s="3" t="s">
        <v>18</v>
      </c>
      <c r="G67" s="3">
        <v>500</v>
      </c>
      <c r="H67" s="3">
        <v>11</v>
      </c>
      <c r="I67" s="3">
        <v>6</v>
      </c>
      <c r="J67" s="3" t="s">
        <v>49</v>
      </c>
      <c r="K67" s="3">
        <v>0.9426950000000001</v>
      </c>
      <c r="L67" s="3">
        <f t="shared" si="113"/>
        <v>9.426950000000001</v>
      </c>
      <c r="M67" s="13">
        <f t="shared" si="114"/>
        <v>0.9743712036146065</v>
      </c>
      <c r="N67" s="1">
        <f t="shared" si="115"/>
        <v>0.09724568012928074</v>
      </c>
      <c r="O67" s="3">
        <v>40.775000000000006</v>
      </c>
      <c r="P67" s="3">
        <f t="shared" si="116"/>
        <v>0.6926166112294747</v>
      </c>
      <c r="Q67" s="1">
        <f t="shared" si="117"/>
        <v>43.25365043837085</v>
      </c>
      <c r="R67" s="3"/>
      <c r="S67" s="11"/>
      <c r="T67" s="3">
        <v>4324.496268656717</v>
      </c>
      <c r="U67" s="13">
        <f t="shared" si="118"/>
        <v>3.6359355267179096</v>
      </c>
      <c r="V67" s="3"/>
      <c r="W67" s="3"/>
      <c r="X67" s="3">
        <v>48.649440298507464</v>
      </c>
      <c r="Y67" s="13">
        <f t="shared" si="119"/>
        <v>1.6870778481672077</v>
      </c>
      <c r="Z67" s="3">
        <v>14497.85447761194</v>
      </c>
      <c r="AA67" s="13">
        <f t="shared" si="120"/>
        <v>4.1613037362020275</v>
      </c>
      <c r="AB67" s="13">
        <f t="shared" si="121"/>
        <v>14.49785447761194</v>
      </c>
      <c r="AC67" s="13">
        <f t="shared" si="122"/>
        <v>1.1613037362020273</v>
      </c>
      <c r="AD67" s="3">
        <v>2117.276119402985</v>
      </c>
      <c r="AE67" s="13">
        <f t="shared" si="123"/>
        <v>3.325777499168856</v>
      </c>
      <c r="AF67" s="3">
        <v>125.53712686567165</v>
      </c>
      <c r="AG67" s="13">
        <f t="shared" si="124"/>
        <v>2.0987721848478817</v>
      </c>
      <c r="AH67" s="3">
        <v>254.8488805970149</v>
      </c>
      <c r="AI67" s="13">
        <f t="shared" si="125"/>
        <v>2.406282730325719</v>
      </c>
      <c r="AJ67" s="3">
        <v>2002.9477611940297</v>
      </c>
      <c r="AK67" s="13">
        <f t="shared" si="126"/>
        <v>3.3016696226230713</v>
      </c>
      <c r="AL67" s="3">
        <v>45.744029850746266</v>
      </c>
      <c r="AM67" s="13">
        <f t="shared" si="127"/>
        <v>1.6603344214174234</v>
      </c>
      <c r="AN67" s="3">
        <v>0.585</v>
      </c>
      <c r="AO67" s="9">
        <f t="shared" si="94"/>
        <v>-0.23276990188928176</v>
      </c>
      <c r="AP67" s="3">
        <v>2.213</v>
      </c>
      <c r="AQ67" s="3">
        <f t="shared" si="55"/>
        <v>0.34500103817804206</v>
      </c>
      <c r="AR67" s="3">
        <f t="shared" si="128"/>
        <v>0.02086184035</v>
      </c>
      <c r="AS67" s="3">
        <f t="shared" si="129"/>
        <v>-1.6806473824581356</v>
      </c>
      <c r="AT67" s="3"/>
      <c r="AU67" s="3"/>
      <c r="AV67" s="3">
        <f t="shared" si="130"/>
        <v>9.570110242537316</v>
      </c>
      <c r="AW67" s="3">
        <f t="shared" si="131"/>
        <v>0.9809169406451679</v>
      </c>
      <c r="AX67" s="3">
        <f t="shared" si="132"/>
        <v>107.66121138059702</v>
      </c>
      <c r="AY67" s="3">
        <f t="shared" si="133"/>
        <v>2.0320592620944655</v>
      </c>
      <c r="AZ67" s="3">
        <f t="shared" si="134"/>
        <v>32.083751958955226</v>
      </c>
      <c r="BA67" s="3">
        <f t="shared" si="135"/>
        <v>1.5062851501292853</v>
      </c>
      <c r="BB67" s="3">
        <f t="shared" si="136"/>
        <v>4.6855320522388055</v>
      </c>
      <c r="BC67" s="3">
        <f t="shared" si="137"/>
        <v>0.6707589130961138</v>
      </c>
      <c r="BD67" s="3">
        <f t="shared" si="138"/>
        <v>0.27781366175373134</v>
      </c>
      <c r="BE67" s="3">
        <f t="shared" si="139"/>
        <v>-0.5562464012248602</v>
      </c>
      <c r="BF67" s="3">
        <f t="shared" si="140"/>
        <v>0.5639805727611941</v>
      </c>
      <c r="BG67" s="3">
        <f t="shared" si="141"/>
        <v>-0.24873585574702295</v>
      </c>
      <c r="BH67" s="3">
        <f t="shared" si="142"/>
        <v>4.432523395522388</v>
      </c>
      <c r="BI67" s="3">
        <f t="shared" si="143"/>
        <v>0.6466510365503293</v>
      </c>
      <c r="BJ67" s="3">
        <f t="shared" si="144"/>
        <v>101.23153805970149</v>
      </c>
      <c r="BK67" s="3">
        <f t="shared" si="145"/>
        <v>2.0053158353446814</v>
      </c>
      <c r="BL67" s="3"/>
    </row>
    <row r="68" spans="1:64" ht="18.75" customHeight="1">
      <c r="A68" s="3" t="s">
        <v>48</v>
      </c>
      <c r="B68" s="3">
        <v>409</v>
      </c>
      <c r="C68" s="3" t="s">
        <v>21</v>
      </c>
      <c r="D68" s="3" t="s">
        <v>8</v>
      </c>
      <c r="E68" s="3" t="s">
        <v>26</v>
      </c>
      <c r="F68" s="3">
        <v>55</v>
      </c>
      <c r="G68" s="3">
        <v>500</v>
      </c>
      <c r="H68" s="3">
        <v>12</v>
      </c>
      <c r="I68" s="3">
        <v>1</v>
      </c>
      <c r="J68" s="3" t="s">
        <v>49</v>
      </c>
      <c r="K68" s="3">
        <v>0.638845</v>
      </c>
      <c r="L68" s="3">
        <f t="shared" si="113"/>
        <v>6.38845</v>
      </c>
      <c r="M68" s="13">
        <f t="shared" si="114"/>
        <v>0.8053955000828509</v>
      </c>
      <c r="N68" s="1">
        <f t="shared" si="115"/>
        <v>0.0800131279262866</v>
      </c>
      <c r="O68" s="3">
        <v>39.905</v>
      </c>
      <c r="P68" s="3">
        <f t="shared" si="116"/>
        <v>0.683749420730255</v>
      </c>
      <c r="Q68" s="1">
        <f t="shared" si="117"/>
        <v>62.46429102520956</v>
      </c>
      <c r="R68" s="3"/>
      <c r="S68" s="11"/>
      <c r="T68" s="3">
        <v>1881.214</v>
      </c>
      <c r="U68" s="13">
        <f t="shared" si="118"/>
        <v>3.274438202106852</v>
      </c>
      <c r="V68" s="3"/>
      <c r="W68" s="3"/>
      <c r="X68" s="3">
        <v>48.8882</v>
      </c>
      <c r="Y68" s="13">
        <f t="shared" si="119"/>
        <v>1.6892040473996837</v>
      </c>
      <c r="Z68" s="3">
        <v>19944.7</v>
      </c>
      <c r="AA68" s="13">
        <f t="shared" si="120"/>
        <v>4.2998275082154525</v>
      </c>
      <c r="AB68" s="13">
        <f t="shared" si="121"/>
        <v>19.9447</v>
      </c>
      <c r="AC68" s="13">
        <f t="shared" si="122"/>
        <v>1.299827508215453</v>
      </c>
      <c r="AD68" s="3">
        <v>2167.6200000000003</v>
      </c>
      <c r="AE68" s="13">
        <f t="shared" si="123"/>
        <v>3.3359831494678525</v>
      </c>
      <c r="AF68" s="3">
        <v>75.1568</v>
      </c>
      <c r="AG68" s="13">
        <f t="shared" si="124"/>
        <v>1.8759682805832558</v>
      </c>
      <c r="AH68" s="3">
        <v>2478.66</v>
      </c>
      <c r="AI68" s="13">
        <f t="shared" si="125"/>
        <v>3.3942169582923394</v>
      </c>
      <c r="AJ68" s="3">
        <v>2020.0600000000002</v>
      </c>
      <c r="AK68" s="13">
        <f t="shared" si="126"/>
        <v>3.3053642690911422</v>
      </c>
      <c r="AL68" s="3">
        <v>32.798</v>
      </c>
      <c r="AM68" s="13">
        <f t="shared" si="127"/>
        <v>1.5158473615334396</v>
      </c>
      <c r="AN68" s="3">
        <v>0.793</v>
      </c>
      <c r="AO68" s="9">
        <f t="shared" si="94"/>
        <v>-0.10067205012234591</v>
      </c>
      <c r="AP68" s="3">
        <v>2.633</v>
      </c>
      <c r="AQ68" s="3">
        <f t="shared" si="55"/>
        <v>0.42046735307625316</v>
      </c>
      <c r="AR68" s="3">
        <f t="shared" si="128"/>
        <v>0.01682078885</v>
      </c>
      <c r="AS68" s="3">
        <f t="shared" si="129"/>
        <v>-1.774153640811081</v>
      </c>
      <c r="AT68" s="3"/>
      <c r="AU68" s="3"/>
      <c r="AV68" s="3">
        <f t="shared" si="130"/>
        <v>4.953236462</v>
      </c>
      <c r="AW68" s="3">
        <f t="shared" si="131"/>
        <v>0.6948890612129202</v>
      </c>
      <c r="AX68" s="3">
        <f t="shared" si="132"/>
        <v>128.7226306</v>
      </c>
      <c r="AY68" s="3">
        <f t="shared" si="133"/>
        <v>2.1096549065057517</v>
      </c>
      <c r="AZ68" s="3">
        <f t="shared" si="134"/>
        <v>52.5143951</v>
      </c>
      <c r="BA68" s="3">
        <f t="shared" si="135"/>
        <v>1.720278367321521</v>
      </c>
      <c r="BB68" s="3">
        <f t="shared" si="136"/>
        <v>5.707343460000001</v>
      </c>
      <c r="BC68" s="3">
        <f t="shared" si="137"/>
        <v>0.7564340085739205</v>
      </c>
      <c r="BD68" s="3">
        <f t="shared" si="138"/>
        <v>0.1978878544</v>
      </c>
      <c r="BE68" s="3">
        <f t="shared" si="139"/>
        <v>-0.703580860310676</v>
      </c>
      <c r="BF68" s="3">
        <f t="shared" si="140"/>
        <v>6.52631178</v>
      </c>
      <c r="BG68" s="3">
        <f t="shared" si="141"/>
        <v>0.8146678173984078</v>
      </c>
      <c r="BH68" s="3">
        <f t="shared" si="142"/>
        <v>5.31881798</v>
      </c>
      <c r="BI68" s="3">
        <f t="shared" si="143"/>
        <v>0.7258151281972102</v>
      </c>
      <c r="BJ68" s="3">
        <f t="shared" si="144"/>
        <v>86.357134</v>
      </c>
      <c r="BK68" s="3">
        <f t="shared" si="145"/>
        <v>1.9362982206395078</v>
      </c>
      <c r="BL68" s="3"/>
    </row>
    <row r="69" spans="1:64" ht="18.75" customHeight="1">
      <c r="A69" s="3" t="s">
        <v>48</v>
      </c>
      <c r="B69" s="3">
        <v>410</v>
      </c>
      <c r="C69" s="3" t="s">
        <v>21</v>
      </c>
      <c r="D69" s="3" t="s">
        <v>8</v>
      </c>
      <c r="E69" s="3" t="s">
        <v>26</v>
      </c>
      <c r="F69" s="3">
        <v>55</v>
      </c>
      <c r="G69" s="3">
        <v>500</v>
      </c>
      <c r="H69" s="3">
        <v>12</v>
      </c>
      <c r="I69" s="3">
        <v>2</v>
      </c>
      <c r="J69" s="3" t="s">
        <v>49</v>
      </c>
      <c r="K69" s="3">
        <v>0.569825</v>
      </c>
      <c r="L69" s="3">
        <f t="shared" si="113"/>
        <v>5.69825</v>
      </c>
      <c r="M69" s="13">
        <f t="shared" si="114"/>
        <v>0.7557414991749059</v>
      </c>
      <c r="N69" s="1">
        <f t="shared" si="115"/>
        <v>0.07555862865939554</v>
      </c>
      <c r="O69" s="3">
        <v>40.34</v>
      </c>
      <c r="P69" s="3">
        <f t="shared" si="116"/>
        <v>0.6881868867216474</v>
      </c>
      <c r="Q69" s="1">
        <f t="shared" si="117"/>
        <v>70.79366472162506</v>
      </c>
      <c r="R69" s="3"/>
      <c r="S69" s="11"/>
      <c r="T69" s="3">
        <v>1662.9606299212596</v>
      </c>
      <c r="U69" s="13">
        <f t="shared" si="118"/>
        <v>3.2208819675536473</v>
      </c>
      <c r="V69" s="3"/>
      <c r="W69" s="3"/>
      <c r="X69" s="3">
        <v>42.621259842519684</v>
      </c>
      <c r="Y69" s="13">
        <f t="shared" si="119"/>
        <v>1.6296262828856394</v>
      </c>
      <c r="Z69" s="3">
        <v>16497.5</v>
      </c>
      <c r="AA69" s="13">
        <f t="shared" si="120"/>
        <v>4.21741813703416</v>
      </c>
      <c r="AB69" s="13">
        <f t="shared" si="121"/>
        <v>16.4975</v>
      </c>
      <c r="AC69" s="13">
        <f t="shared" si="122"/>
        <v>1.2174181370341601</v>
      </c>
      <c r="AD69" s="3">
        <v>1523.5472440944882</v>
      </c>
      <c r="AE69" s="13">
        <f t="shared" si="123"/>
        <v>3.1828559259242413</v>
      </c>
      <c r="AF69" s="3">
        <v>88.80433070866141</v>
      </c>
      <c r="AG69" s="13">
        <f t="shared" si="124"/>
        <v>1.9484341454746956</v>
      </c>
      <c r="AH69" s="3">
        <v>1381.8248031496062</v>
      </c>
      <c r="AI69" s="13">
        <f t="shared" si="125"/>
        <v>3.14045298381345</v>
      </c>
      <c r="AJ69" s="3">
        <v>1978.3858267716535</v>
      </c>
      <c r="AK69" s="13">
        <f t="shared" si="126"/>
        <v>3.2963109920628497</v>
      </c>
      <c r="AL69" s="3">
        <v>32.646062992125984</v>
      </c>
      <c r="AM69" s="13">
        <f t="shared" si="127"/>
        <v>1.5138308142821453</v>
      </c>
      <c r="AN69" s="3">
        <v>0.832</v>
      </c>
      <c r="AO69" s="9">
        <f t="shared" si="94"/>
        <v>-0.07982447798997724</v>
      </c>
      <c r="AP69" s="3">
        <v>3.497</v>
      </c>
      <c r="AQ69" s="3">
        <f t="shared" si="55"/>
        <v>0.5437080511903569</v>
      </c>
      <c r="AR69" s="3">
        <f t="shared" si="128"/>
        <v>0.01992678025</v>
      </c>
      <c r="AS69" s="3">
        <f t="shared" si="129"/>
        <v>-1.7005628685158494</v>
      </c>
      <c r="AT69" s="3"/>
      <c r="AU69" s="3"/>
      <c r="AV69" s="3">
        <f t="shared" si="130"/>
        <v>5.8153733228346445</v>
      </c>
      <c r="AW69" s="3">
        <f t="shared" si="131"/>
        <v>0.7645775998628921</v>
      </c>
      <c r="AX69" s="3">
        <f t="shared" si="132"/>
        <v>149.04654566929133</v>
      </c>
      <c r="AY69" s="3">
        <f t="shared" si="133"/>
        <v>2.1733219151948844</v>
      </c>
      <c r="AZ69" s="3">
        <f t="shared" si="134"/>
        <v>57.6917575</v>
      </c>
      <c r="BA69" s="3">
        <f t="shared" si="135"/>
        <v>1.761113769343405</v>
      </c>
      <c r="BB69" s="3">
        <f t="shared" si="136"/>
        <v>5.3278447125984245</v>
      </c>
      <c r="BC69" s="3">
        <f t="shared" si="137"/>
        <v>0.7265515582334859</v>
      </c>
      <c r="BD69" s="3">
        <f t="shared" si="138"/>
        <v>0.310548744488189</v>
      </c>
      <c r="BE69" s="3">
        <f t="shared" si="139"/>
        <v>-0.5078702222160595</v>
      </c>
      <c r="BF69" s="3">
        <f t="shared" si="140"/>
        <v>4.832241336614173</v>
      </c>
      <c r="BG69" s="3">
        <f t="shared" si="141"/>
        <v>0.6841486161226948</v>
      </c>
      <c r="BH69" s="3">
        <f t="shared" si="142"/>
        <v>6.918415236220472</v>
      </c>
      <c r="BI69" s="3">
        <f t="shared" si="143"/>
        <v>0.8400066243720943</v>
      </c>
      <c r="BJ69" s="3">
        <f t="shared" si="144"/>
        <v>114.16328228346457</v>
      </c>
      <c r="BK69" s="3">
        <f t="shared" si="145"/>
        <v>2.05752644659139</v>
      </c>
      <c r="BL69" s="3"/>
    </row>
    <row r="70" spans="1:64" ht="18.75" customHeight="1">
      <c r="A70" s="3" t="s">
        <v>48</v>
      </c>
      <c r="B70" s="3">
        <v>411</v>
      </c>
      <c r="C70" s="3" t="s">
        <v>21</v>
      </c>
      <c r="D70" s="3" t="s">
        <v>8</v>
      </c>
      <c r="E70" s="3" t="s">
        <v>26</v>
      </c>
      <c r="F70" s="3">
        <v>55</v>
      </c>
      <c r="G70" s="3">
        <v>500</v>
      </c>
      <c r="H70" s="3">
        <v>12</v>
      </c>
      <c r="I70" s="3">
        <v>3</v>
      </c>
      <c r="J70" s="3" t="s">
        <v>49</v>
      </c>
      <c r="K70" s="3">
        <v>0.56162</v>
      </c>
      <c r="L70" s="3">
        <f t="shared" si="113"/>
        <v>5.6162</v>
      </c>
      <c r="M70" s="13">
        <f t="shared" si="114"/>
        <v>0.7494425651740609</v>
      </c>
      <c r="N70" s="1">
        <f t="shared" si="115"/>
        <v>0.07501163581289917</v>
      </c>
      <c r="O70" s="3">
        <v>39.47</v>
      </c>
      <c r="P70" s="3">
        <f t="shared" si="116"/>
        <v>0.6793038211187858</v>
      </c>
      <c r="Q70" s="1">
        <f t="shared" si="117"/>
        <v>70.2788362237812</v>
      </c>
      <c r="R70" s="3">
        <v>111.03390804597701</v>
      </c>
      <c r="S70" s="11">
        <f>LOG10(R70)</f>
        <v>2.0454556258900123</v>
      </c>
      <c r="T70" s="3">
        <v>1624.0478927203062</v>
      </c>
      <c r="U70" s="13">
        <f t="shared" si="118"/>
        <v>3.2105988323173875</v>
      </c>
      <c r="V70" s="3"/>
      <c r="W70" s="3"/>
      <c r="X70" s="3">
        <v>72.03467432950191</v>
      </c>
      <c r="Y70" s="13">
        <f t="shared" si="119"/>
        <v>1.8575415970568974</v>
      </c>
      <c r="Z70" s="3">
        <v>17683.275862068964</v>
      </c>
      <c r="AA70" s="13">
        <f t="shared" si="120"/>
        <v>4.247562722047751</v>
      </c>
      <c r="AB70" s="13">
        <f t="shared" si="121"/>
        <v>17.683275862068964</v>
      </c>
      <c r="AC70" s="13">
        <f t="shared" si="122"/>
        <v>1.2475627220477512</v>
      </c>
      <c r="AD70" s="3">
        <v>1947.4904214559388</v>
      </c>
      <c r="AE70" s="13">
        <f t="shared" si="123"/>
        <v>3.289475330314276</v>
      </c>
      <c r="AF70" s="3">
        <v>69.3227969348659</v>
      </c>
      <c r="AG70" s="13">
        <f t="shared" si="124"/>
        <v>1.8408760766742198</v>
      </c>
      <c r="AH70" s="3">
        <v>1830.9980842911875</v>
      </c>
      <c r="AI70" s="13">
        <f t="shared" si="125"/>
        <v>3.2626878899149125</v>
      </c>
      <c r="AJ70" s="3">
        <v>2048.007662835249</v>
      </c>
      <c r="AK70" s="13">
        <f t="shared" si="126"/>
        <v>3.31133157726514</v>
      </c>
      <c r="AL70" s="3">
        <v>29.970689655172414</v>
      </c>
      <c r="AM70" s="13">
        <f t="shared" si="127"/>
        <v>1.4766967366056287</v>
      </c>
      <c r="AN70" s="3">
        <v>0.624</v>
      </c>
      <c r="AO70" s="9">
        <f t="shared" si="94"/>
        <v>-0.20474581741911715</v>
      </c>
      <c r="AP70" s="3">
        <v>3.405</v>
      </c>
      <c r="AQ70" s="3">
        <f t="shared" si="55"/>
        <v>0.5321298706718501</v>
      </c>
      <c r="AR70" s="3">
        <f t="shared" si="128"/>
        <v>0.019123161</v>
      </c>
      <c r="AS70" s="3">
        <f t="shared" si="129"/>
        <v>-1.718440318577135</v>
      </c>
      <c r="AT70" s="3">
        <f>R70*AP70</f>
        <v>378.0704568965517</v>
      </c>
      <c r="AU70" s="3">
        <f>LOG10(AT70)</f>
        <v>2.577572742138816</v>
      </c>
      <c r="AV70" s="3">
        <f t="shared" si="130"/>
        <v>5.529883074712642</v>
      </c>
      <c r="AW70" s="3">
        <f t="shared" si="131"/>
        <v>0.7427159485661913</v>
      </c>
      <c r="AX70" s="3">
        <f t="shared" si="132"/>
        <v>245.278066091954</v>
      </c>
      <c r="AY70" s="3">
        <f t="shared" si="133"/>
        <v>2.3896587133057015</v>
      </c>
      <c r="AZ70" s="3">
        <f t="shared" si="134"/>
        <v>60.21155431034482</v>
      </c>
      <c r="BA70" s="3">
        <f t="shared" si="135"/>
        <v>1.779679838296555</v>
      </c>
      <c r="BB70" s="3">
        <f t="shared" si="136"/>
        <v>6.631204885057471</v>
      </c>
      <c r="BC70" s="3">
        <f t="shared" si="137"/>
        <v>0.8215924465630797</v>
      </c>
      <c r="BD70" s="3">
        <f t="shared" si="138"/>
        <v>0.23604412356321838</v>
      </c>
      <c r="BE70" s="3">
        <f t="shared" si="139"/>
        <v>-0.6270068070769762</v>
      </c>
      <c r="BF70" s="3">
        <f t="shared" si="140"/>
        <v>6.234548477011494</v>
      </c>
      <c r="BG70" s="3">
        <f t="shared" si="141"/>
        <v>0.7948050061637165</v>
      </c>
      <c r="BH70" s="3">
        <f t="shared" si="142"/>
        <v>6.973466091954022</v>
      </c>
      <c r="BI70" s="3">
        <f t="shared" si="143"/>
        <v>0.843448693513944</v>
      </c>
      <c r="BJ70" s="3">
        <f t="shared" si="144"/>
        <v>102.05019827586206</v>
      </c>
      <c r="BK70" s="3">
        <f t="shared" si="145"/>
        <v>2.008813852854433</v>
      </c>
      <c r="BL70" s="3"/>
    </row>
    <row r="71" spans="1:64" ht="18.75" customHeight="1">
      <c r="A71" s="3" t="s">
        <v>48</v>
      </c>
      <c r="B71" s="3">
        <v>412</v>
      </c>
      <c r="C71" s="3" t="s">
        <v>21</v>
      </c>
      <c r="D71" s="3" t="s">
        <v>8</v>
      </c>
      <c r="E71" s="3" t="s">
        <v>26</v>
      </c>
      <c r="F71" s="3">
        <v>55</v>
      </c>
      <c r="G71" s="3">
        <v>500</v>
      </c>
      <c r="H71" s="3">
        <v>12</v>
      </c>
      <c r="I71" s="3">
        <v>4</v>
      </c>
      <c r="J71" s="3" t="s">
        <v>49</v>
      </c>
      <c r="K71" s="3">
        <v>0.6033200000000001</v>
      </c>
      <c r="L71" s="3">
        <f t="shared" si="113"/>
        <v>6.033200000000001</v>
      </c>
      <c r="M71" s="13">
        <f t="shared" si="114"/>
        <v>0.7805477223753606</v>
      </c>
      <c r="N71" s="1">
        <f t="shared" si="115"/>
        <v>0.0777519926462305</v>
      </c>
      <c r="O71" s="3">
        <v>39.32</v>
      </c>
      <c r="P71" s="3">
        <f t="shared" si="116"/>
        <v>0.6777688978218291</v>
      </c>
      <c r="Q71" s="1">
        <f t="shared" si="117"/>
        <v>65.17271099913809</v>
      </c>
      <c r="R71" s="3">
        <v>95.58048780487805</v>
      </c>
      <c r="S71" s="11">
        <f>LOG10(R71)</f>
        <v>1.9803692426571142</v>
      </c>
      <c r="T71" s="3">
        <v>2400.569105691057</v>
      </c>
      <c r="U71" s="13">
        <f t="shared" si="118"/>
        <v>3.3803142126123316</v>
      </c>
      <c r="V71" s="3"/>
      <c r="W71" s="3"/>
      <c r="X71" s="3">
        <v>59.617479674796755</v>
      </c>
      <c r="Y71" s="13">
        <f t="shared" si="119"/>
        <v>1.7753736123127752</v>
      </c>
      <c r="Z71" s="3">
        <v>20627.845528455284</v>
      </c>
      <c r="AA71" s="13">
        <f t="shared" si="120"/>
        <v>4.314453870534238</v>
      </c>
      <c r="AB71" s="13">
        <f t="shared" si="121"/>
        <v>20.627845528455286</v>
      </c>
      <c r="AC71" s="13">
        <f t="shared" si="122"/>
        <v>1.3144538705342377</v>
      </c>
      <c r="AD71" s="3">
        <v>2556.09756097561</v>
      </c>
      <c r="AE71" s="13">
        <f t="shared" si="123"/>
        <v>3.4075774259279723</v>
      </c>
      <c r="AF71" s="3">
        <v>46.15914634146342</v>
      </c>
      <c r="AG71" s="13">
        <f t="shared" si="124"/>
        <v>1.664257768461799</v>
      </c>
      <c r="AH71" s="3">
        <v>2861.585365853659</v>
      </c>
      <c r="AI71" s="13">
        <f t="shared" si="125"/>
        <v>3.4566067061647967</v>
      </c>
      <c r="AJ71" s="3">
        <v>2299.6544715447153</v>
      </c>
      <c r="AK71" s="13">
        <f t="shared" si="126"/>
        <v>3.361662587159149</v>
      </c>
      <c r="AL71" s="3">
        <v>37.06910569105691</v>
      </c>
      <c r="AM71" s="13">
        <f t="shared" si="127"/>
        <v>1.5690121086051194</v>
      </c>
      <c r="AN71" s="3">
        <v>0.88</v>
      </c>
      <c r="AO71" s="9">
        <f t="shared" si="94"/>
        <v>-0.05546797900801892</v>
      </c>
      <c r="AP71" s="3">
        <v>2.521</v>
      </c>
      <c r="AQ71" s="3">
        <f t="shared" si="55"/>
        <v>0.40159007240665595</v>
      </c>
      <c r="AR71" s="3">
        <f t="shared" si="128"/>
        <v>0.0152096972</v>
      </c>
      <c r="AS71" s="3">
        <f t="shared" si="129"/>
        <v>-1.8178794319481935</v>
      </c>
      <c r="AT71" s="3">
        <f>R71*AP71</f>
        <v>240.95840975609755</v>
      </c>
      <c r="AU71" s="3">
        <f>LOG10(AT71)</f>
        <v>2.38194208833356</v>
      </c>
      <c r="AV71" s="3">
        <f t="shared" si="130"/>
        <v>6.051834715447154</v>
      </c>
      <c r="AW71" s="3">
        <f t="shared" si="131"/>
        <v>0.7818870582887772</v>
      </c>
      <c r="AX71" s="3">
        <f t="shared" si="132"/>
        <v>150.29566626016262</v>
      </c>
      <c r="AY71" s="3">
        <f t="shared" si="133"/>
        <v>2.1769464579892213</v>
      </c>
      <c r="AZ71" s="3">
        <f t="shared" si="134"/>
        <v>52.00279857723577</v>
      </c>
      <c r="BA71" s="3">
        <f t="shared" si="135"/>
        <v>1.7160267162106835</v>
      </c>
      <c r="BB71" s="3">
        <f t="shared" si="136"/>
        <v>6.443921951219513</v>
      </c>
      <c r="BC71" s="3">
        <f t="shared" si="137"/>
        <v>0.8091502716044183</v>
      </c>
      <c r="BD71" s="3">
        <f t="shared" si="138"/>
        <v>0.11636720792682928</v>
      </c>
      <c r="BE71" s="3">
        <f t="shared" si="139"/>
        <v>-0.934169385861755</v>
      </c>
      <c r="BF71" s="3">
        <f t="shared" si="140"/>
        <v>7.2140567073170745</v>
      </c>
      <c r="BG71" s="3">
        <f t="shared" si="141"/>
        <v>0.8581795518412428</v>
      </c>
      <c r="BH71" s="3">
        <f t="shared" si="142"/>
        <v>5.797428922764227</v>
      </c>
      <c r="BI71" s="3">
        <f t="shared" si="143"/>
        <v>0.7632354328355946</v>
      </c>
      <c r="BJ71" s="3">
        <f t="shared" si="144"/>
        <v>93.45121544715447</v>
      </c>
      <c r="BK71" s="3">
        <f t="shared" si="145"/>
        <v>1.9705849542815654</v>
      </c>
      <c r="BL71" s="3"/>
    </row>
    <row r="72" spans="1:64" ht="18.75" customHeight="1">
      <c r="A72" s="3" t="s">
        <v>48</v>
      </c>
      <c r="B72" s="3">
        <v>413</v>
      </c>
      <c r="C72" s="3" t="s">
        <v>21</v>
      </c>
      <c r="D72" s="3" t="s">
        <v>8</v>
      </c>
      <c r="E72" s="3" t="s">
        <v>26</v>
      </c>
      <c r="F72" s="3">
        <v>55</v>
      </c>
      <c r="G72" s="3">
        <v>500</v>
      </c>
      <c r="H72" s="3">
        <v>12</v>
      </c>
      <c r="I72" s="3">
        <v>5</v>
      </c>
      <c r="J72" s="3" t="s">
        <v>49</v>
      </c>
      <c r="K72" s="3">
        <v>0.557175</v>
      </c>
      <c r="L72" s="3">
        <f t="shared" si="113"/>
        <v>5.57175</v>
      </c>
      <c r="M72" s="13">
        <f t="shared" si="114"/>
        <v>0.7459916217403958</v>
      </c>
      <c r="N72" s="1">
        <f t="shared" si="115"/>
        <v>0.07471364663687774</v>
      </c>
      <c r="O72" s="3">
        <v>39.980000000000004</v>
      </c>
      <c r="P72" s="3">
        <f t="shared" si="116"/>
        <v>0.6845150703454983</v>
      </c>
      <c r="Q72" s="1">
        <f t="shared" si="117"/>
        <v>71.75483465697492</v>
      </c>
      <c r="R72" s="3"/>
      <c r="S72" s="11"/>
      <c r="T72" s="3">
        <v>2445.4979253112033</v>
      </c>
      <c r="U72" s="13">
        <f t="shared" si="118"/>
        <v>3.388367298714742</v>
      </c>
      <c r="V72" s="3"/>
      <c r="W72" s="3"/>
      <c r="X72" s="3">
        <v>47.27593360995851</v>
      </c>
      <c r="Y72" s="13">
        <f t="shared" si="119"/>
        <v>1.6746401140934846</v>
      </c>
      <c r="Z72" s="3">
        <v>19336.70124481328</v>
      </c>
      <c r="AA72" s="13">
        <f t="shared" si="120"/>
        <v>4.2863823873598035</v>
      </c>
      <c r="AB72" s="13">
        <f t="shared" si="121"/>
        <v>19.33670124481328</v>
      </c>
      <c r="AC72" s="13">
        <f t="shared" si="122"/>
        <v>1.2863823873598037</v>
      </c>
      <c r="AD72" s="3">
        <v>2624.896265560166</v>
      </c>
      <c r="AE72" s="13">
        <f t="shared" si="123"/>
        <v>3.419112145004836</v>
      </c>
      <c r="AF72" s="3">
        <v>77.29190871369295</v>
      </c>
      <c r="AG72" s="13">
        <f t="shared" si="124"/>
        <v>1.8881340322764175</v>
      </c>
      <c r="AH72" s="3">
        <v>2365.3734439834025</v>
      </c>
      <c r="AI72" s="13">
        <f t="shared" si="125"/>
        <v>3.373899716683894</v>
      </c>
      <c r="AJ72" s="3">
        <v>2200.4979253112037</v>
      </c>
      <c r="AK72" s="13">
        <f t="shared" si="126"/>
        <v>3.3425209634346054</v>
      </c>
      <c r="AL72" s="3">
        <v>41.746473029045646</v>
      </c>
      <c r="AM72" s="13">
        <f t="shared" si="127"/>
        <v>1.6206197897902423</v>
      </c>
      <c r="AN72" s="3">
        <v>0.898</v>
      </c>
      <c r="AO72" s="9">
        <f t="shared" si="94"/>
        <v>-0.046675303610814664</v>
      </c>
      <c r="AP72" s="3">
        <v>2.798</v>
      </c>
      <c r="AQ72" s="3">
        <f t="shared" si="55"/>
        <v>0.4468632314825167</v>
      </c>
      <c r="AR72" s="3">
        <f t="shared" si="128"/>
        <v>0.015589756500000001</v>
      </c>
      <c r="AS72" s="3">
        <f t="shared" si="129"/>
        <v>-1.8071606681037953</v>
      </c>
      <c r="AT72" s="3"/>
      <c r="AU72" s="3"/>
      <c r="AV72" s="3">
        <f t="shared" si="130"/>
        <v>6.842503195020747</v>
      </c>
      <c r="AW72" s="3">
        <f t="shared" si="131"/>
        <v>0.8352150088705509</v>
      </c>
      <c r="AX72" s="3">
        <f t="shared" si="132"/>
        <v>132.2780622406639</v>
      </c>
      <c r="AY72" s="3">
        <f t="shared" si="133"/>
        <v>2.1214878242492934</v>
      </c>
      <c r="AZ72" s="3">
        <f t="shared" si="134"/>
        <v>54.10409008298756</v>
      </c>
      <c r="BA72" s="3">
        <f t="shared" si="135"/>
        <v>1.7332300975156125</v>
      </c>
      <c r="BB72" s="3">
        <f t="shared" si="136"/>
        <v>7.344459751037344</v>
      </c>
      <c r="BC72" s="3">
        <f t="shared" si="137"/>
        <v>0.8659598551606444</v>
      </c>
      <c r="BD72" s="3">
        <f t="shared" si="138"/>
        <v>0.21626276058091287</v>
      </c>
      <c r="BE72" s="3">
        <f t="shared" si="139"/>
        <v>-0.6650182575677737</v>
      </c>
      <c r="BF72" s="3">
        <f t="shared" si="140"/>
        <v>6.61831489626556</v>
      </c>
      <c r="BG72" s="3">
        <f t="shared" si="141"/>
        <v>0.820747426839703</v>
      </c>
      <c r="BH72" s="3">
        <f t="shared" si="142"/>
        <v>6.156993195020748</v>
      </c>
      <c r="BI72" s="3">
        <f t="shared" si="143"/>
        <v>0.7893686735904143</v>
      </c>
      <c r="BJ72" s="3">
        <f t="shared" si="144"/>
        <v>116.80663153526972</v>
      </c>
      <c r="BK72" s="3">
        <f t="shared" si="145"/>
        <v>2.0674674999460514</v>
      </c>
      <c r="BL72" s="3"/>
    </row>
    <row r="73" spans="1:64" ht="18.75" customHeight="1">
      <c r="A73" s="3" t="s">
        <v>48</v>
      </c>
      <c r="B73" s="3">
        <v>414</v>
      </c>
      <c r="C73" s="3" t="s">
        <v>21</v>
      </c>
      <c r="D73" s="3" t="s">
        <v>8</v>
      </c>
      <c r="E73" s="3" t="s">
        <v>26</v>
      </c>
      <c r="F73" s="3">
        <v>55</v>
      </c>
      <c r="G73" s="3">
        <v>500</v>
      </c>
      <c r="H73" s="3">
        <v>12</v>
      </c>
      <c r="I73" s="3">
        <v>6</v>
      </c>
      <c r="J73" s="3" t="s">
        <v>49</v>
      </c>
      <c r="K73" s="3">
        <v>0.64768</v>
      </c>
      <c r="L73" s="3">
        <f t="shared" si="113"/>
        <v>6.476800000000001</v>
      </c>
      <c r="M73" s="13">
        <f t="shared" si="114"/>
        <v>0.8113604864876676</v>
      </c>
      <c r="N73" s="1">
        <f t="shared" si="115"/>
        <v>0.08056569668765257</v>
      </c>
      <c r="O73" s="3">
        <v>40.315</v>
      </c>
      <c r="P73" s="3">
        <f t="shared" si="116"/>
        <v>0.6879320733280868</v>
      </c>
      <c r="Q73" s="1">
        <f t="shared" si="117"/>
        <v>62.245244565217384</v>
      </c>
      <c r="R73" s="3"/>
      <c r="S73" s="11"/>
      <c r="T73" s="3">
        <v>1726.3183673469387</v>
      </c>
      <c r="U73" s="13">
        <f t="shared" si="118"/>
        <v>3.2371208912817337</v>
      </c>
      <c r="V73" s="3"/>
      <c r="W73" s="3"/>
      <c r="X73" s="3">
        <v>39.76408163265306</v>
      </c>
      <c r="Y73" s="13">
        <f t="shared" si="119"/>
        <v>1.5994909567000835</v>
      </c>
      <c r="Z73" s="3">
        <v>18504.999999999996</v>
      </c>
      <c r="AA73" s="13">
        <f t="shared" si="120"/>
        <v>4.267289089431131</v>
      </c>
      <c r="AB73" s="13">
        <f t="shared" si="121"/>
        <v>18.504999999999995</v>
      </c>
      <c r="AC73" s="13">
        <f t="shared" si="122"/>
        <v>1.2672890894311304</v>
      </c>
      <c r="AD73" s="3">
        <v>1934.708163265306</v>
      </c>
      <c r="AE73" s="13">
        <f t="shared" si="123"/>
        <v>3.286615464113508</v>
      </c>
      <c r="AF73" s="3">
        <v>66.96285714285716</v>
      </c>
      <c r="AG73" s="13">
        <f t="shared" si="124"/>
        <v>1.8258339756737438</v>
      </c>
      <c r="AH73" s="3">
        <v>1986.5795918367346</v>
      </c>
      <c r="AI73" s="13">
        <f t="shared" si="125"/>
        <v>3.298105969644613</v>
      </c>
      <c r="AJ73" s="3">
        <v>2023.8489795918367</v>
      </c>
      <c r="AK73" s="13">
        <f t="shared" si="126"/>
        <v>3.306178102151489</v>
      </c>
      <c r="AL73" s="3">
        <v>31.50551020408163</v>
      </c>
      <c r="AM73" s="13">
        <f t="shared" si="127"/>
        <v>1.4983865170259956</v>
      </c>
      <c r="AN73" s="3">
        <v>0.827</v>
      </c>
      <c r="AO73" s="9">
        <f aca="true" t="shared" si="146" ref="AO73:AO104">LOG10(AN73+0.0001)</f>
        <v>-0.08244197917456389</v>
      </c>
      <c r="AP73" s="3">
        <v>2.532</v>
      </c>
      <c r="AQ73" s="3">
        <f aca="true" t="shared" si="147" ref="AQ73:AQ136">LOG10(AP73+0.0001)</f>
        <v>0.4034808532373402</v>
      </c>
      <c r="AR73" s="3">
        <f t="shared" si="128"/>
        <v>0.0163992576</v>
      </c>
      <c r="AS73" s="3">
        <f t="shared" si="129"/>
        <v>-1.785175812167015</v>
      </c>
      <c r="AT73" s="3"/>
      <c r="AU73" s="3"/>
      <c r="AV73" s="3">
        <f t="shared" si="130"/>
        <v>4.371038106122449</v>
      </c>
      <c r="AW73" s="3">
        <f t="shared" si="131"/>
        <v>0.6405845926270511</v>
      </c>
      <c r="AX73" s="3">
        <f t="shared" si="132"/>
        <v>100.68265469387755</v>
      </c>
      <c r="AY73" s="3">
        <f t="shared" si="133"/>
        <v>2.0029546580454007</v>
      </c>
      <c r="AZ73" s="3">
        <f t="shared" si="134"/>
        <v>46.85465999999999</v>
      </c>
      <c r="BA73" s="3">
        <f t="shared" si="135"/>
        <v>1.670752790776448</v>
      </c>
      <c r="BB73" s="3">
        <f t="shared" si="136"/>
        <v>4.898681069387755</v>
      </c>
      <c r="BC73" s="3">
        <f t="shared" si="137"/>
        <v>0.6900791654588253</v>
      </c>
      <c r="BD73" s="3">
        <f t="shared" si="138"/>
        <v>0.16954995428571434</v>
      </c>
      <c r="BE73" s="3">
        <f t="shared" si="139"/>
        <v>-0.7707023229809388</v>
      </c>
      <c r="BF73" s="3">
        <f t="shared" si="140"/>
        <v>5.030019526530612</v>
      </c>
      <c r="BG73" s="3">
        <f t="shared" si="141"/>
        <v>0.7015696709899305</v>
      </c>
      <c r="BH73" s="3">
        <f t="shared" si="142"/>
        <v>5.124385616326531</v>
      </c>
      <c r="BI73" s="3">
        <f t="shared" si="143"/>
        <v>0.7096418034968066</v>
      </c>
      <c r="BJ73" s="3">
        <f t="shared" si="144"/>
        <v>79.77195183673469</v>
      </c>
      <c r="BK73" s="3">
        <f t="shared" si="145"/>
        <v>1.901850218371313</v>
      </c>
      <c r="BL73" s="3"/>
    </row>
    <row r="74" spans="1:64" ht="18.75" customHeight="1">
      <c r="A74" s="3" t="s">
        <v>48</v>
      </c>
      <c r="B74" s="3">
        <v>415</v>
      </c>
      <c r="C74" s="3" t="s">
        <v>21</v>
      </c>
      <c r="D74" s="3" t="s">
        <v>8</v>
      </c>
      <c r="E74" s="3" t="s">
        <v>27</v>
      </c>
      <c r="F74" s="3">
        <v>82</v>
      </c>
      <c r="G74" s="3">
        <v>500</v>
      </c>
      <c r="H74" s="3">
        <v>13</v>
      </c>
      <c r="I74" s="3">
        <v>1</v>
      </c>
      <c r="J74" s="3" t="s">
        <v>49</v>
      </c>
      <c r="K74" s="3">
        <v>0.586855</v>
      </c>
      <c r="L74" s="3">
        <f t="shared" si="113"/>
        <v>5.86855</v>
      </c>
      <c r="M74" s="13">
        <f t="shared" si="114"/>
        <v>0.7685308091200582</v>
      </c>
      <c r="N74" s="1">
        <f t="shared" si="115"/>
        <v>0.0766815885781801</v>
      </c>
      <c r="O74" s="3">
        <v>41.620000000000005</v>
      </c>
      <c r="P74" s="3">
        <f t="shared" si="116"/>
        <v>0.701200799465283</v>
      </c>
      <c r="Q74" s="1">
        <f t="shared" si="117"/>
        <v>70.92041475321844</v>
      </c>
      <c r="R74" s="3"/>
      <c r="S74" s="11"/>
      <c r="T74" s="3">
        <v>2575.5</v>
      </c>
      <c r="U74" s="13">
        <f t="shared" si="118"/>
        <v>3.4108615542165976</v>
      </c>
      <c r="V74" s="3"/>
      <c r="W74" s="3"/>
      <c r="X74" s="3">
        <v>43.13326923076922</v>
      </c>
      <c r="Y74" s="13">
        <f t="shared" si="119"/>
        <v>1.6348123761861901</v>
      </c>
      <c r="Z74" s="3">
        <v>12539.76923076923</v>
      </c>
      <c r="AA74" s="13">
        <f t="shared" si="120"/>
        <v>4.098289544251819</v>
      </c>
      <c r="AB74" s="13">
        <f t="shared" si="121"/>
        <v>12.539769230769231</v>
      </c>
      <c r="AC74" s="13">
        <f t="shared" si="122"/>
        <v>1.0982895442518188</v>
      </c>
      <c r="AD74" s="3">
        <v>1850.5211538461538</v>
      </c>
      <c r="AE74" s="13">
        <f t="shared" si="123"/>
        <v>3.267294054006189</v>
      </c>
      <c r="AF74" s="3">
        <v>83.69134615384615</v>
      </c>
      <c r="AG74" s="13">
        <f t="shared" si="124"/>
        <v>1.9226805534301323</v>
      </c>
      <c r="AH74" s="3">
        <v>1074.4903846153845</v>
      </c>
      <c r="AI74" s="13">
        <f t="shared" si="125"/>
        <v>3.0312025334364296</v>
      </c>
      <c r="AJ74" s="3">
        <v>1785.6980769230768</v>
      </c>
      <c r="AK74" s="13">
        <f t="shared" si="126"/>
        <v>3.2518080309183035</v>
      </c>
      <c r="AL74" s="3">
        <v>38.94673076923077</v>
      </c>
      <c r="AM74" s="13">
        <f t="shared" si="127"/>
        <v>1.5904710083892861</v>
      </c>
      <c r="AN74" s="3">
        <v>0.727</v>
      </c>
      <c r="AO74" s="9">
        <f t="shared" si="146"/>
        <v>-0.13840585535613475</v>
      </c>
      <c r="AP74" s="3">
        <v>2.394</v>
      </c>
      <c r="AQ74" s="3">
        <f t="shared" si="147"/>
        <v>0.3791422866473208</v>
      </c>
      <c r="AR74" s="3">
        <f t="shared" si="128"/>
        <v>0.0140493087</v>
      </c>
      <c r="AS74" s="3">
        <f t="shared" si="129"/>
        <v>-1.85234504480955</v>
      </c>
      <c r="AT74" s="3"/>
      <c r="AU74" s="3"/>
      <c r="AV74" s="3">
        <f t="shared" si="130"/>
        <v>6.1657470000000005</v>
      </c>
      <c r="AW74" s="3">
        <f t="shared" si="131"/>
        <v>0.7899857002869897</v>
      </c>
      <c r="AX74" s="3">
        <f t="shared" si="132"/>
        <v>103.26104653846153</v>
      </c>
      <c r="AY74" s="3">
        <f t="shared" si="133"/>
        <v>2.013936522256582</v>
      </c>
      <c r="AZ74" s="3">
        <f t="shared" si="134"/>
        <v>30.020207538461538</v>
      </c>
      <c r="BA74" s="3">
        <f t="shared" si="135"/>
        <v>1.4774136903222106</v>
      </c>
      <c r="BB74" s="3">
        <f t="shared" si="136"/>
        <v>4.430147642307692</v>
      </c>
      <c r="BC74" s="3">
        <f t="shared" si="137"/>
        <v>0.646418200076581</v>
      </c>
      <c r="BD74" s="3">
        <f t="shared" si="138"/>
        <v>0.2003570826923077</v>
      </c>
      <c r="BE74" s="3">
        <f t="shared" si="139"/>
        <v>-0.6981953004994759</v>
      </c>
      <c r="BF74" s="3">
        <f t="shared" si="140"/>
        <v>2.5723299807692306</v>
      </c>
      <c r="BG74" s="3">
        <f t="shared" si="141"/>
        <v>0.41032667950682145</v>
      </c>
      <c r="BH74" s="3">
        <f t="shared" si="142"/>
        <v>4.274961196153845</v>
      </c>
      <c r="BI74" s="3">
        <f t="shared" si="143"/>
        <v>0.6309321769886954</v>
      </c>
      <c r="BJ74" s="3">
        <f t="shared" si="144"/>
        <v>93.23847346153846</v>
      </c>
      <c r="BK74" s="3">
        <f t="shared" si="145"/>
        <v>1.969595154459678</v>
      </c>
      <c r="BL74" s="3"/>
    </row>
    <row r="75" spans="1:64" ht="18.75" customHeight="1">
      <c r="A75" s="3" t="s">
        <v>48</v>
      </c>
      <c r="B75" s="3">
        <v>416</v>
      </c>
      <c r="C75" s="3" t="s">
        <v>21</v>
      </c>
      <c r="D75" s="3" t="s">
        <v>8</v>
      </c>
      <c r="E75" s="3" t="s">
        <v>27</v>
      </c>
      <c r="F75" s="3">
        <v>82</v>
      </c>
      <c r="G75" s="3">
        <v>500</v>
      </c>
      <c r="H75" s="3">
        <v>13</v>
      </c>
      <c r="I75" s="3">
        <v>2</v>
      </c>
      <c r="J75" s="3" t="s">
        <v>49</v>
      </c>
      <c r="K75" s="3">
        <v>0.514705</v>
      </c>
      <c r="L75" s="3">
        <f t="shared" si="113"/>
        <v>5.14705</v>
      </c>
      <c r="M75" s="13">
        <f t="shared" si="114"/>
        <v>0.7115583871385751</v>
      </c>
      <c r="N75" s="1">
        <f t="shared" si="115"/>
        <v>0.07180463097546277</v>
      </c>
      <c r="O75" s="3">
        <v>40.215</v>
      </c>
      <c r="P75" s="3">
        <f t="shared" si="116"/>
        <v>0.6869125625938696</v>
      </c>
      <c r="Q75" s="1">
        <f t="shared" si="117"/>
        <v>78.13213394080105</v>
      </c>
      <c r="R75" s="3">
        <v>143.60156862745097</v>
      </c>
      <c r="S75" s="11">
        <f>LOG10(R75)</f>
        <v>2.1571591839350095</v>
      </c>
      <c r="T75" s="3">
        <v>2500.549019607843</v>
      </c>
      <c r="U75" s="13">
        <f t="shared" si="118"/>
        <v>3.3980353726755363</v>
      </c>
      <c r="V75" s="3"/>
      <c r="W75" s="3"/>
      <c r="X75" s="3">
        <v>89.94843137254902</v>
      </c>
      <c r="Y75" s="13">
        <f t="shared" si="119"/>
        <v>1.9539935940052358</v>
      </c>
      <c r="Z75" s="3">
        <v>11709</v>
      </c>
      <c r="AA75" s="13">
        <f t="shared" si="120"/>
        <v>4.068519806000912</v>
      </c>
      <c r="AB75" s="13">
        <f t="shared" si="121"/>
        <v>11.709</v>
      </c>
      <c r="AC75" s="13">
        <f t="shared" si="122"/>
        <v>1.0685198060009111</v>
      </c>
      <c r="AD75" s="3">
        <v>1452.9235294117645</v>
      </c>
      <c r="AE75" s="13">
        <f t="shared" si="123"/>
        <v>3.162242757017594</v>
      </c>
      <c r="AF75" s="3">
        <v>97.63882352941177</v>
      </c>
      <c r="AG75" s="13">
        <f t="shared" si="124"/>
        <v>1.9896225378717103</v>
      </c>
      <c r="AH75" s="3">
        <v>939.8294117647058</v>
      </c>
      <c r="AI75" s="13">
        <f t="shared" si="125"/>
        <v>2.9730490320545035</v>
      </c>
      <c r="AJ75" s="3">
        <v>1652.2098039215687</v>
      </c>
      <c r="AK75" s="13">
        <f t="shared" si="126"/>
        <v>3.2180651948608774</v>
      </c>
      <c r="AL75" s="3">
        <v>37.373333333333335</v>
      </c>
      <c r="AM75" s="13">
        <f t="shared" si="127"/>
        <v>1.572561834368586</v>
      </c>
      <c r="AN75" s="3">
        <v>0.722</v>
      </c>
      <c r="AO75" s="9">
        <f t="shared" si="146"/>
        <v>-0.1414026550053076</v>
      </c>
      <c r="AP75" s="3">
        <v>3.826</v>
      </c>
      <c r="AQ75" s="3">
        <f t="shared" si="147"/>
        <v>0.5827563166794223</v>
      </c>
      <c r="AR75" s="3">
        <f t="shared" si="128"/>
        <v>0.019692613299999998</v>
      </c>
      <c r="AS75" s="3">
        <f t="shared" si="129"/>
        <v>-1.705696647170148</v>
      </c>
      <c r="AT75" s="3">
        <f>R75*AP75</f>
        <v>549.4196015686274</v>
      </c>
      <c r="AU75" s="3">
        <f>LOG10(AT75)</f>
        <v>2.7399041496262866</v>
      </c>
      <c r="AV75" s="3">
        <f t="shared" si="130"/>
        <v>9.567100549019608</v>
      </c>
      <c r="AW75" s="3">
        <f t="shared" si="131"/>
        <v>0.9807803383668136</v>
      </c>
      <c r="AX75" s="3">
        <f t="shared" si="132"/>
        <v>344.1426984313726</v>
      </c>
      <c r="AY75" s="3">
        <f t="shared" si="133"/>
        <v>2.536738559696513</v>
      </c>
      <c r="AZ75" s="3">
        <f t="shared" si="134"/>
        <v>44.798634</v>
      </c>
      <c r="BA75" s="3">
        <f t="shared" si="135"/>
        <v>1.6512647716921882</v>
      </c>
      <c r="BB75" s="3">
        <f t="shared" si="136"/>
        <v>5.558885423529411</v>
      </c>
      <c r="BC75" s="3">
        <f t="shared" si="137"/>
        <v>0.7449877227088711</v>
      </c>
      <c r="BD75" s="3">
        <f t="shared" si="138"/>
        <v>0.3735661388235294</v>
      </c>
      <c r="BE75" s="3">
        <f t="shared" si="139"/>
        <v>-0.42763249643701273</v>
      </c>
      <c r="BF75" s="3">
        <f t="shared" si="140"/>
        <v>3.5957873294117646</v>
      </c>
      <c r="BG75" s="3">
        <f t="shared" si="141"/>
        <v>0.5557939977457806</v>
      </c>
      <c r="BH75" s="3">
        <f t="shared" si="142"/>
        <v>6.321354709803922</v>
      </c>
      <c r="BI75" s="3">
        <f t="shared" si="143"/>
        <v>0.8008101605521546</v>
      </c>
      <c r="BJ75" s="3">
        <f t="shared" si="144"/>
        <v>142.99037333333334</v>
      </c>
      <c r="BK75" s="3">
        <f t="shared" si="145"/>
        <v>2.155306800059863</v>
      </c>
      <c r="BL75" s="3"/>
    </row>
    <row r="76" spans="1:64" ht="18.75" customHeight="1">
      <c r="A76" s="3" t="s">
        <v>48</v>
      </c>
      <c r="B76" s="3">
        <v>417</v>
      </c>
      <c r="C76" s="3" t="s">
        <v>21</v>
      </c>
      <c r="D76" s="3" t="s">
        <v>8</v>
      </c>
      <c r="E76" s="3" t="s">
        <v>27</v>
      </c>
      <c r="F76" s="3">
        <v>82</v>
      </c>
      <c r="G76" s="3">
        <v>500</v>
      </c>
      <c r="H76" s="3">
        <v>13</v>
      </c>
      <c r="I76" s="3">
        <v>3</v>
      </c>
      <c r="J76" s="3" t="s">
        <v>49</v>
      </c>
      <c r="K76" s="3"/>
      <c r="L76" s="3"/>
      <c r="M76" s="13"/>
      <c r="O76" s="3"/>
      <c r="P76" s="3"/>
      <c r="R76" s="3"/>
      <c r="S76" s="11"/>
      <c r="T76" s="3"/>
      <c r="U76" s="14"/>
      <c r="V76" s="3"/>
      <c r="W76" s="3"/>
      <c r="X76" s="3"/>
      <c r="Y76" s="3"/>
      <c r="Z76" s="3"/>
      <c r="AA76" s="3"/>
      <c r="AB76" s="1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>
        <v>0</v>
      </c>
      <c r="AO76" s="9">
        <f t="shared" si="146"/>
        <v>-4</v>
      </c>
      <c r="AP76" s="3">
        <v>0</v>
      </c>
      <c r="AQ76" s="3">
        <f t="shared" si="147"/>
        <v>-4</v>
      </c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 t="s">
        <v>55</v>
      </c>
    </row>
    <row r="77" spans="1:64" ht="18.75" customHeight="1">
      <c r="A77" s="3" t="s">
        <v>48</v>
      </c>
      <c r="B77" s="3">
        <v>418</v>
      </c>
      <c r="C77" s="3" t="s">
        <v>21</v>
      </c>
      <c r="D77" s="3" t="s">
        <v>8</v>
      </c>
      <c r="E77" s="3" t="s">
        <v>27</v>
      </c>
      <c r="F77" s="3">
        <v>82</v>
      </c>
      <c r="G77" s="3">
        <v>500</v>
      </c>
      <c r="H77" s="3">
        <v>13</v>
      </c>
      <c r="I77" s="3">
        <v>4</v>
      </c>
      <c r="J77" s="3" t="s">
        <v>49</v>
      </c>
      <c r="K77" s="3">
        <v>0.6078950000000001</v>
      </c>
      <c r="L77" s="3">
        <f aca="true" t="shared" si="148" ref="L77:L87">K77*10</f>
        <v>6.078950000000001</v>
      </c>
      <c r="M77" s="13">
        <f aca="true" t="shared" si="149" ref="M77:M87">LOG10(L77)</f>
        <v>0.7838285712815627</v>
      </c>
      <c r="N77" s="1">
        <f aca="true" t="shared" si="150" ref="N77:N87">ASIN(SQRT(K77/100))</f>
        <v>0.07804683190442305</v>
      </c>
      <c r="O77" s="3">
        <v>40.46</v>
      </c>
      <c r="P77" s="3">
        <f aca="true" t="shared" si="151" ref="P77:P87">ASIN(SQRT(O77/100))</f>
        <v>0.6894096364038113</v>
      </c>
      <c r="Q77" s="1">
        <f aca="true" t="shared" si="152" ref="Q77:Q87">O77/K77</f>
        <v>66.55754694478486</v>
      </c>
      <c r="R77" s="3"/>
      <c r="S77" s="11"/>
      <c r="T77" s="3">
        <v>3223.9462809917354</v>
      </c>
      <c r="U77" s="13">
        <f aca="true" t="shared" si="153" ref="U77:U87">LOG10(T77)</f>
        <v>3.5083877967610837</v>
      </c>
      <c r="V77" s="3"/>
      <c r="W77" s="3"/>
      <c r="X77" s="3">
        <v>52.79111570247934</v>
      </c>
      <c r="Y77" s="13">
        <f aca="true" t="shared" si="154" ref="Y77:Y87">LOG10(X77)</f>
        <v>1.7225608406012605</v>
      </c>
      <c r="Z77" s="3">
        <v>14592.685950413224</v>
      </c>
      <c r="AA77" s="13">
        <f aca="true" t="shared" si="155" ref="AA77:AA87">LOG10(Z77)</f>
        <v>4.164135236107525</v>
      </c>
      <c r="AB77" s="13">
        <f aca="true" t="shared" si="156" ref="AB77:AB87">Z77/1000</f>
        <v>14.592685950413225</v>
      </c>
      <c r="AC77" s="13">
        <f aca="true" t="shared" si="157" ref="AC77:AC87">LOG10(AB77)</f>
        <v>1.1641352361075246</v>
      </c>
      <c r="AD77" s="3">
        <v>2119.1528925619837</v>
      </c>
      <c r="AE77" s="13">
        <f aca="true" t="shared" si="158" ref="AE77:AE87">LOG10(AD77)</f>
        <v>3.3261622913028708</v>
      </c>
      <c r="AF77" s="3">
        <v>103.0115702479339</v>
      </c>
      <c r="AG77" s="13">
        <f aca="true" t="shared" si="159" ref="AG77:AG87">LOG10(AF77)</f>
        <v>2.012886007352003</v>
      </c>
      <c r="AH77" s="3">
        <v>1373.0743801652893</v>
      </c>
      <c r="AI77" s="13">
        <f aca="true" t="shared" si="160" ref="AI77:AI87">LOG10(AH77)</f>
        <v>3.1376940638357356</v>
      </c>
      <c r="AJ77" s="3">
        <v>1779.2500000000002</v>
      </c>
      <c r="AK77" s="13">
        <f aca="true" t="shared" si="161" ref="AK77:AK87">LOG10(AJ77)</f>
        <v>3.250236974498963</v>
      </c>
      <c r="AL77" s="3">
        <v>43.23925619834711</v>
      </c>
      <c r="AM77" s="13">
        <f aca="true" t="shared" si="162" ref="AM77:AM87">LOG10(AL77)</f>
        <v>1.6358782146121738</v>
      </c>
      <c r="AN77" s="3">
        <v>0.688</v>
      </c>
      <c r="AO77" s="9">
        <f t="shared" si="146"/>
        <v>-0.16234844215360758</v>
      </c>
      <c r="AP77" s="3">
        <v>3.1510000000000002</v>
      </c>
      <c r="AQ77" s="3">
        <f t="shared" si="147"/>
        <v>0.4984621857062331</v>
      </c>
      <c r="AR77" s="3">
        <f aca="true" t="shared" si="163" ref="AR77:AR87">K77*AP77*0.01</f>
        <v>0.019154771450000004</v>
      </c>
      <c r="AS77" s="3">
        <f aca="true" t="shared" si="164" ref="AS77:AS87">LOG10(AR77)</f>
        <v>-1.7177230255444376</v>
      </c>
      <c r="AT77" s="3"/>
      <c r="AU77" s="3"/>
      <c r="AV77" s="3">
        <f aca="true" t="shared" si="165" ref="AV77:AV87">T77*AP77/1000</f>
        <v>10.158654731404958</v>
      </c>
      <c r="AW77" s="3">
        <f aca="true" t="shared" si="166" ref="AW77:AW87">LOG10(AV77)</f>
        <v>1.0068361999350834</v>
      </c>
      <c r="AX77" s="3">
        <f aca="true" t="shared" si="167" ref="AX77:AX87">X77*AP77</f>
        <v>166.34480557851242</v>
      </c>
      <c r="AY77" s="3">
        <f aca="true" t="shared" si="168" ref="AY77:AY87">LOG10(AX77)</f>
        <v>2.2210092437752604</v>
      </c>
      <c r="AZ77" s="3">
        <f aca="true" t="shared" si="169" ref="AZ77:AZ87">Z77*AP77/1000</f>
        <v>45.98155342975207</v>
      </c>
      <c r="BA77" s="3">
        <f aca="true" t="shared" si="170" ref="BA77:BA87">LOG10(AZ77)</f>
        <v>1.6625836392815243</v>
      </c>
      <c r="BB77" s="3">
        <f aca="true" t="shared" si="171" ref="BB77:BB87">AD77*AP77/1000</f>
        <v>6.677450764462811</v>
      </c>
      <c r="BC77" s="3">
        <f aca="true" t="shared" si="172" ref="BC77:BC87">LOG10(BB77)</f>
        <v>0.8246106944768704</v>
      </c>
      <c r="BD77" s="3">
        <f aca="true" t="shared" si="173" ref="BD77:BD87">AF77*AP77/1000</f>
        <v>0.3245894578512397</v>
      </c>
      <c r="BE77" s="3">
        <f aca="true" t="shared" si="174" ref="BE77:BE87">LOG10(BD77)</f>
        <v>-0.4886655894739974</v>
      </c>
      <c r="BF77" s="3">
        <f aca="true" t="shared" si="175" ref="BF77:BF87">AH77*AP77/1000</f>
        <v>4.326557371900827</v>
      </c>
      <c r="BG77" s="3">
        <f aca="true" t="shared" si="176" ref="BG77:BG87">LOG10(BF77)</f>
        <v>0.6361424670097351</v>
      </c>
      <c r="BH77" s="3">
        <f aca="true" t="shared" si="177" ref="BH77:BH87">AJ77*AP77/1000</f>
        <v>5.606416750000001</v>
      </c>
      <c r="BI77" s="3">
        <f aca="true" t="shared" si="178" ref="BI77:BI87">LOG10(BH77)</f>
        <v>0.7486853776729627</v>
      </c>
      <c r="BJ77" s="3">
        <f aca="true" t="shared" si="179" ref="BJ77:BJ87">AL77*AP77</f>
        <v>136.24689628099173</v>
      </c>
      <c r="BK77" s="3">
        <f aca="true" t="shared" si="180" ref="BK77:BK87">LOG10(BJ77)</f>
        <v>2.1343266177861735</v>
      </c>
      <c r="BL77" s="3"/>
    </row>
    <row r="78" spans="1:64" ht="18.75" customHeight="1">
      <c r="A78" s="3" t="s">
        <v>48</v>
      </c>
      <c r="B78" s="3">
        <v>419</v>
      </c>
      <c r="C78" s="3" t="s">
        <v>21</v>
      </c>
      <c r="D78" s="3" t="s">
        <v>8</v>
      </c>
      <c r="E78" s="3" t="s">
        <v>27</v>
      </c>
      <c r="F78" s="3">
        <v>82</v>
      </c>
      <c r="G78" s="3">
        <v>500</v>
      </c>
      <c r="H78" s="3">
        <v>13</v>
      </c>
      <c r="I78" s="3">
        <v>5</v>
      </c>
      <c r="J78" s="3" t="s">
        <v>49</v>
      </c>
      <c r="K78" s="3">
        <v>0.657995</v>
      </c>
      <c r="L78" s="3">
        <f t="shared" si="148"/>
        <v>6.57995</v>
      </c>
      <c r="M78" s="13">
        <f t="shared" si="149"/>
        <v>0.8182225934913722</v>
      </c>
      <c r="N78" s="1">
        <f t="shared" si="150"/>
        <v>0.08120611291800192</v>
      </c>
      <c r="O78" s="3">
        <v>39.695</v>
      </c>
      <c r="P78" s="3">
        <f t="shared" si="151"/>
        <v>0.6816043091180711</v>
      </c>
      <c r="Q78" s="1">
        <f t="shared" si="152"/>
        <v>60.32720613378521</v>
      </c>
      <c r="R78" s="3">
        <v>97.03132780082989</v>
      </c>
      <c r="S78" s="11">
        <f>LOG10(R78)</f>
        <v>1.986911974415122</v>
      </c>
      <c r="T78" s="3">
        <v>3126.203319502075</v>
      </c>
      <c r="U78" s="13">
        <f t="shared" si="153"/>
        <v>3.4950172198976093</v>
      </c>
      <c r="V78" s="3"/>
      <c r="W78" s="3"/>
      <c r="X78" s="3">
        <v>57.49688796680499</v>
      </c>
      <c r="Y78" s="13">
        <f t="shared" si="154"/>
        <v>1.7596443390301588</v>
      </c>
      <c r="Z78" s="3">
        <v>15736.016597510374</v>
      </c>
      <c r="AA78" s="13">
        <f t="shared" si="155"/>
        <v>4.19689480498216</v>
      </c>
      <c r="AB78" s="13">
        <f t="shared" si="156"/>
        <v>15.736016597510373</v>
      </c>
      <c r="AC78" s="13">
        <f t="shared" si="157"/>
        <v>1.1968948049821602</v>
      </c>
      <c r="AD78" s="3">
        <v>1905.180497925311</v>
      </c>
      <c r="AE78" s="13">
        <f t="shared" si="158"/>
        <v>3.279936127276477</v>
      </c>
      <c r="AF78" s="3">
        <v>107.0551867219917</v>
      </c>
      <c r="AG78" s="13">
        <f t="shared" si="159"/>
        <v>2.029607713294838</v>
      </c>
      <c r="AH78" s="3">
        <v>1305.9834024896265</v>
      </c>
      <c r="AI78" s="13">
        <f t="shared" si="160"/>
        <v>3.1159376576029354</v>
      </c>
      <c r="AJ78" s="3">
        <v>1814.288381742739</v>
      </c>
      <c r="AK78" s="13">
        <f t="shared" si="161"/>
        <v>3.2587063194635193</v>
      </c>
      <c r="AL78" s="3">
        <v>42.35933609958506</v>
      </c>
      <c r="AM78" s="13">
        <f t="shared" si="162"/>
        <v>1.6269491447653288</v>
      </c>
      <c r="AN78" s="3">
        <v>0.799</v>
      </c>
      <c r="AO78" s="9">
        <f t="shared" si="146"/>
        <v>-0.09739886933346868</v>
      </c>
      <c r="AP78" s="3">
        <v>3.1919999999999997</v>
      </c>
      <c r="AQ78" s="3">
        <f t="shared" si="147"/>
        <v>0.5040764881824258</v>
      </c>
      <c r="AR78" s="3">
        <f t="shared" si="163"/>
        <v>0.021003200399999998</v>
      </c>
      <c r="AS78" s="3">
        <f t="shared" si="164"/>
        <v>-1.677714523829936</v>
      </c>
      <c r="AT78" s="3">
        <f>R78*AP78</f>
        <v>309.72399834024895</v>
      </c>
      <c r="AU78" s="3">
        <f>LOG10(AT78)</f>
        <v>2.4909748570938137</v>
      </c>
      <c r="AV78" s="3">
        <f t="shared" si="165"/>
        <v>9.978840995850621</v>
      </c>
      <c r="AW78" s="3">
        <f t="shared" si="166"/>
        <v>0.9990801025763009</v>
      </c>
      <c r="AX78" s="3">
        <f t="shared" si="167"/>
        <v>183.53006639004153</v>
      </c>
      <c r="AY78" s="3">
        <f t="shared" si="168"/>
        <v>2.2637072217088505</v>
      </c>
      <c r="AZ78" s="3">
        <f t="shared" si="169"/>
        <v>50.229364979253106</v>
      </c>
      <c r="BA78" s="3">
        <f t="shared" si="170"/>
        <v>1.700957687660852</v>
      </c>
      <c r="BB78" s="3">
        <f t="shared" si="171"/>
        <v>6.081336149377593</v>
      </c>
      <c r="BC78" s="3">
        <f t="shared" si="172"/>
        <v>0.7839990099551689</v>
      </c>
      <c r="BD78" s="3">
        <f t="shared" si="173"/>
        <v>0.3417201560165975</v>
      </c>
      <c r="BE78" s="3">
        <f t="shared" si="174"/>
        <v>-0.4663294040264702</v>
      </c>
      <c r="BF78" s="3">
        <f t="shared" si="175"/>
        <v>4.168699020746888</v>
      </c>
      <c r="BG78" s="3">
        <f t="shared" si="176"/>
        <v>0.6200005402816273</v>
      </c>
      <c r="BH78" s="3">
        <f t="shared" si="177"/>
        <v>5.791208514522822</v>
      </c>
      <c r="BI78" s="3">
        <f t="shared" si="178"/>
        <v>0.762769202142211</v>
      </c>
      <c r="BJ78" s="3">
        <f t="shared" si="179"/>
        <v>135.2110008298755</v>
      </c>
      <c r="BK78" s="3">
        <f t="shared" si="180"/>
        <v>2.1310120274440205</v>
      </c>
      <c r="BL78" s="3"/>
    </row>
    <row r="79" spans="1:64" ht="18.75" customHeight="1">
      <c r="A79" s="3" t="s">
        <v>48</v>
      </c>
      <c r="B79" s="3">
        <v>420</v>
      </c>
      <c r="C79" s="3" t="s">
        <v>21</v>
      </c>
      <c r="D79" s="3" t="s">
        <v>8</v>
      </c>
      <c r="E79" s="3" t="s">
        <v>27</v>
      </c>
      <c r="F79" s="3">
        <v>82</v>
      </c>
      <c r="G79" s="3">
        <v>500</v>
      </c>
      <c r="H79" s="3">
        <v>13</v>
      </c>
      <c r="I79" s="3">
        <v>6</v>
      </c>
      <c r="J79" s="3" t="s">
        <v>49</v>
      </c>
      <c r="K79" s="3">
        <v>0.6391</v>
      </c>
      <c r="L79" s="3">
        <f t="shared" si="148"/>
        <v>6.391</v>
      </c>
      <c r="M79" s="13">
        <f t="shared" si="149"/>
        <v>0.8055688175485558</v>
      </c>
      <c r="N79" s="1">
        <f t="shared" si="150"/>
        <v>0.08002912943993291</v>
      </c>
      <c r="O79" s="3">
        <v>40.86</v>
      </c>
      <c r="P79" s="3">
        <f t="shared" si="151"/>
        <v>0.6934813185501126</v>
      </c>
      <c r="Q79" s="1">
        <f t="shared" si="152"/>
        <v>63.93365670474104</v>
      </c>
      <c r="R79" s="3"/>
      <c r="S79" s="11"/>
      <c r="T79" s="3">
        <v>3225.2583025830254</v>
      </c>
      <c r="U79" s="13">
        <f t="shared" si="153"/>
        <v>3.508564501884239</v>
      </c>
      <c r="V79" s="3"/>
      <c r="W79" s="3"/>
      <c r="X79" s="3">
        <v>34.46900369003689</v>
      </c>
      <c r="Y79" s="13">
        <f t="shared" si="154"/>
        <v>1.5374287305163736</v>
      </c>
      <c r="Z79" s="3">
        <v>16179.501845018447</v>
      </c>
      <c r="AA79" s="13">
        <f t="shared" si="155"/>
        <v>4.208965145873895</v>
      </c>
      <c r="AB79" s="13">
        <f t="shared" si="156"/>
        <v>16.179501845018446</v>
      </c>
      <c r="AC79" s="13">
        <f t="shared" si="157"/>
        <v>1.2089651458738955</v>
      </c>
      <c r="AD79" s="3">
        <v>2047.7306273062727</v>
      </c>
      <c r="AE79" s="13">
        <f t="shared" si="158"/>
        <v>3.311272825951855</v>
      </c>
      <c r="AF79" s="3">
        <v>138.01476014760146</v>
      </c>
      <c r="AG79" s="13">
        <f t="shared" si="159"/>
        <v>2.1399255350089708</v>
      </c>
      <c r="AH79" s="3">
        <v>1817.929889298893</v>
      </c>
      <c r="AI79" s="13">
        <f t="shared" si="160"/>
        <v>3.259577130108308</v>
      </c>
      <c r="AJ79" s="3">
        <v>1944.6494464944649</v>
      </c>
      <c r="AK79" s="13">
        <f t="shared" si="161"/>
        <v>3.288841324338141</v>
      </c>
      <c r="AL79" s="3">
        <v>42.881918819188186</v>
      </c>
      <c r="AM79" s="13">
        <f t="shared" si="162"/>
        <v>1.632274210312058</v>
      </c>
      <c r="AN79" s="3">
        <v>0.81</v>
      </c>
      <c r="AO79" s="9">
        <f t="shared" si="146"/>
        <v>-0.09146136782804058</v>
      </c>
      <c r="AP79" s="3">
        <v>2.606</v>
      </c>
      <c r="AQ79" s="3">
        <f t="shared" si="147"/>
        <v>0.41599107623264914</v>
      </c>
      <c r="AR79" s="3">
        <f t="shared" si="163"/>
        <v>0.016654946</v>
      </c>
      <c r="AS79" s="3">
        <f t="shared" si="164"/>
        <v>-1.7784567710748784</v>
      </c>
      <c r="AT79" s="3"/>
      <c r="AU79" s="3"/>
      <c r="AV79" s="3">
        <f t="shared" si="165"/>
        <v>8.405023136531362</v>
      </c>
      <c r="AW79" s="3">
        <f t="shared" si="166"/>
        <v>0.9245389132608046</v>
      </c>
      <c r="AX79" s="3">
        <f t="shared" si="167"/>
        <v>89.82622361623613</v>
      </c>
      <c r="AY79" s="3">
        <f t="shared" si="168"/>
        <v>1.9534031418929394</v>
      </c>
      <c r="AZ79" s="3">
        <f t="shared" si="169"/>
        <v>42.163781808118074</v>
      </c>
      <c r="BA79" s="3">
        <f t="shared" si="170"/>
        <v>1.6249395572504612</v>
      </c>
      <c r="BB79" s="3">
        <f t="shared" si="171"/>
        <v>5.336386014760146</v>
      </c>
      <c r="BC79" s="3">
        <f t="shared" si="172"/>
        <v>0.7272472373284208</v>
      </c>
      <c r="BD79" s="3">
        <f t="shared" si="173"/>
        <v>0.35966646494464943</v>
      </c>
      <c r="BE79" s="3">
        <f t="shared" si="174"/>
        <v>-0.44410005361446314</v>
      </c>
      <c r="BF79" s="3">
        <f t="shared" si="175"/>
        <v>4.737525291512915</v>
      </c>
      <c r="BG79" s="3">
        <f t="shared" si="176"/>
        <v>0.6755515414848736</v>
      </c>
      <c r="BH79" s="3">
        <f t="shared" si="177"/>
        <v>5.067756457564576</v>
      </c>
      <c r="BI79" s="3">
        <f t="shared" si="178"/>
        <v>0.7048157357147068</v>
      </c>
      <c r="BJ79" s="3">
        <f t="shared" si="179"/>
        <v>111.75028044280441</v>
      </c>
      <c r="BK79" s="3">
        <f t="shared" si="180"/>
        <v>2.0482486216886238</v>
      </c>
      <c r="BL79" s="3"/>
    </row>
    <row r="80" spans="1:64" ht="18.75" customHeight="1">
      <c r="A80" s="3" t="s">
        <v>48</v>
      </c>
      <c r="B80" s="3">
        <v>421</v>
      </c>
      <c r="C80" s="3" t="s">
        <v>28</v>
      </c>
      <c r="D80" s="3" t="s">
        <v>8</v>
      </c>
      <c r="E80" s="3" t="s">
        <v>29</v>
      </c>
      <c r="F80" s="3" t="s">
        <v>12</v>
      </c>
      <c r="G80" s="3">
        <v>700</v>
      </c>
      <c r="H80" s="3">
        <v>14</v>
      </c>
      <c r="I80" s="3">
        <v>1</v>
      </c>
      <c r="J80" s="3" t="s">
        <v>49</v>
      </c>
      <c r="K80" s="3">
        <v>1.9287</v>
      </c>
      <c r="L80" s="3">
        <f t="shared" si="148"/>
        <v>19.287</v>
      </c>
      <c r="M80" s="13">
        <f t="shared" si="149"/>
        <v>1.2852646804811536</v>
      </c>
      <c r="N80" s="1">
        <f t="shared" si="150"/>
        <v>0.13932798581462338</v>
      </c>
      <c r="O80" s="3">
        <v>39.545</v>
      </c>
      <c r="P80" s="3">
        <f t="shared" si="151"/>
        <v>0.680070901323074</v>
      </c>
      <c r="Q80" s="1">
        <f t="shared" si="152"/>
        <v>20.50344791828693</v>
      </c>
      <c r="R80" s="3">
        <v>134.5672839506173</v>
      </c>
      <c r="S80" s="11">
        <f>LOG10(R80)</f>
        <v>2.128939486880882</v>
      </c>
      <c r="T80" s="3">
        <v>7970.37037037037</v>
      </c>
      <c r="U80" s="13">
        <f t="shared" si="153"/>
        <v>3.9014785028353645</v>
      </c>
      <c r="V80" s="3"/>
      <c r="W80" s="3"/>
      <c r="X80" s="3">
        <v>97.3962962962963</v>
      </c>
      <c r="Y80" s="13">
        <f t="shared" si="154"/>
        <v>1.988542442210607</v>
      </c>
      <c r="Z80" s="3">
        <v>25925.102880658436</v>
      </c>
      <c r="AA80" s="13">
        <f t="shared" si="155"/>
        <v>4.413720488510012</v>
      </c>
      <c r="AB80" s="13">
        <f t="shared" si="156"/>
        <v>25.925102880658436</v>
      </c>
      <c r="AC80" s="13">
        <f t="shared" si="157"/>
        <v>1.413720488510012</v>
      </c>
      <c r="AD80" s="3">
        <v>4648.580246913581</v>
      </c>
      <c r="AE80" s="13">
        <f t="shared" si="158"/>
        <v>3.667320332442635</v>
      </c>
      <c r="AF80" s="3">
        <v>110.98518518518519</v>
      </c>
      <c r="AG80" s="13">
        <f t="shared" si="159"/>
        <v>2.0452650110233703</v>
      </c>
      <c r="AH80" s="3">
        <v>472.13580246913574</v>
      </c>
      <c r="AI80" s="13">
        <f t="shared" si="160"/>
        <v>2.6740669346088213</v>
      </c>
      <c r="AJ80" s="3">
        <v>3699.0329218107</v>
      </c>
      <c r="AK80" s="13">
        <f t="shared" si="161"/>
        <v>3.5680881966025244</v>
      </c>
      <c r="AL80" s="3">
        <v>100.080658436214</v>
      </c>
      <c r="AM80" s="13">
        <f t="shared" si="162"/>
        <v>2.0003501539422954</v>
      </c>
      <c r="AN80" s="3">
        <v>0.21</v>
      </c>
      <c r="AO80" s="9">
        <f t="shared" si="146"/>
        <v>-0.6775739475940474</v>
      </c>
      <c r="AP80" s="3">
        <v>1.005</v>
      </c>
      <c r="AQ80" s="3">
        <f t="shared" si="147"/>
        <v>0.0022092729880146683</v>
      </c>
      <c r="AR80" s="3">
        <f t="shared" si="163"/>
        <v>0.019383434999999997</v>
      </c>
      <c r="AS80" s="3">
        <f t="shared" si="164"/>
        <v>-1.7125692577623388</v>
      </c>
      <c r="AT80" s="3">
        <f>R80*AP80</f>
        <v>135.2401203703704</v>
      </c>
      <c r="AU80" s="3">
        <f>LOG10(AT80)</f>
        <v>2.13110554863739</v>
      </c>
      <c r="AV80" s="3">
        <f t="shared" si="165"/>
        <v>8.010222222222222</v>
      </c>
      <c r="AW80" s="3">
        <f t="shared" si="166"/>
        <v>0.9036445645918719</v>
      </c>
      <c r="AX80" s="3">
        <f t="shared" si="167"/>
        <v>97.88327777777776</v>
      </c>
      <c r="AY80" s="3">
        <f t="shared" si="168"/>
        <v>1.9907085039671146</v>
      </c>
      <c r="AZ80" s="3">
        <f t="shared" si="169"/>
        <v>26.054728395061726</v>
      </c>
      <c r="BA80" s="3">
        <f t="shared" si="170"/>
        <v>1.4158865502665197</v>
      </c>
      <c r="BB80" s="3">
        <f t="shared" si="171"/>
        <v>4.671823148148148</v>
      </c>
      <c r="BC80" s="3">
        <f t="shared" si="172"/>
        <v>0.6694863941991426</v>
      </c>
      <c r="BD80" s="3">
        <f t="shared" si="173"/>
        <v>0.1115401111111111</v>
      </c>
      <c r="BE80" s="3">
        <f t="shared" si="174"/>
        <v>-0.9525689272201222</v>
      </c>
      <c r="BF80" s="3">
        <f t="shared" si="175"/>
        <v>0.4744964814814814</v>
      </c>
      <c r="BG80" s="3">
        <f t="shared" si="176"/>
        <v>-0.32376700363467087</v>
      </c>
      <c r="BH80" s="3">
        <f t="shared" si="177"/>
        <v>3.717528086419753</v>
      </c>
      <c r="BI80" s="3">
        <f t="shared" si="178"/>
        <v>0.5702542583590321</v>
      </c>
      <c r="BJ80" s="3">
        <f t="shared" si="179"/>
        <v>100.58106172839506</v>
      </c>
      <c r="BK80" s="3">
        <f t="shared" si="180"/>
        <v>2.0025162156988032</v>
      </c>
      <c r="BL80" s="3"/>
    </row>
    <row r="81" spans="1:64" ht="18.75" customHeight="1">
      <c r="A81" s="3" t="s">
        <v>48</v>
      </c>
      <c r="B81" s="3">
        <v>422</v>
      </c>
      <c r="C81" s="3" t="s">
        <v>28</v>
      </c>
      <c r="D81" s="3" t="s">
        <v>8</v>
      </c>
      <c r="E81" s="3" t="s">
        <v>29</v>
      </c>
      <c r="F81" s="3" t="s">
        <v>12</v>
      </c>
      <c r="G81" s="3">
        <v>700</v>
      </c>
      <c r="H81" s="3">
        <v>14</v>
      </c>
      <c r="I81" s="3">
        <v>2</v>
      </c>
      <c r="J81" s="3" t="s">
        <v>49</v>
      </c>
      <c r="K81" s="3">
        <v>1.3604</v>
      </c>
      <c r="L81" s="3">
        <f t="shared" si="148"/>
        <v>13.604000000000001</v>
      </c>
      <c r="M81" s="13">
        <f t="shared" si="149"/>
        <v>1.1336666232606845</v>
      </c>
      <c r="N81" s="1">
        <f t="shared" si="150"/>
        <v>0.11690227176923984</v>
      </c>
      <c r="O81" s="3">
        <v>39.905</v>
      </c>
      <c r="P81" s="3">
        <f t="shared" si="151"/>
        <v>0.683749420730255</v>
      </c>
      <c r="Q81" s="1">
        <f t="shared" si="152"/>
        <v>29.33328432813878</v>
      </c>
      <c r="R81" s="3">
        <v>128.70285714285714</v>
      </c>
      <c r="S81" s="11">
        <f>LOG10(R81)</f>
        <v>2.109588188144509</v>
      </c>
      <c r="T81" s="3">
        <v>5506.591836734694</v>
      </c>
      <c r="U81" s="13">
        <f t="shared" si="153"/>
        <v>3.7408828866096138</v>
      </c>
      <c r="V81" s="3"/>
      <c r="W81" s="3"/>
      <c r="X81" s="3">
        <v>78.27489795918368</v>
      </c>
      <c r="Y81" s="13">
        <f t="shared" si="154"/>
        <v>1.8936225101338287</v>
      </c>
      <c r="Z81" s="3">
        <v>19591.14285714286</v>
      </c>
      <c r="AA81" s="13">
        <f t="shared" si="155"/>
        <v>4.292059771475771</v>
      </c>
      <c r="AB81" s="13">
        <f t="shared" si="156"/>
        <v>19.59114285714286</v>
      </c>
      <c r="AC81" s="13">
        <f t="shared" si="157"/>
        <v>1.2920597714757711</v>
      </c>
      <c r="AD81" s="3">
        <v>2686.183673469388</v>
      </c>
      <c r="AE81" s="13">
        <f t="shared" si="158"/>
        <v>3.4291357051484077</v>
      </c>
      <c r="AF81" s="3">
        <v>68.04693877551021</v>
      </c>
      <c r="AG81" s="13">
        <f t="shared" si="159"/>
        <v>1.8328085923930229</v>
      </c>
      <c r="AH81" s="3">
        <v>346.1938775510204</v>
      </c>
      <c r="AI81" s="13">
        <f t="shared" si="160"/>
        <v>2.539319383096512</v>
      </c>
      <c r="AJ81" s="3">
        <v>2752.877551020408</v>
      </c>
      <c r="AK81" s="13">
        <f t="shared" si="161"/>
        <v>3.439786894248818</v>
      </c>
      <c r="AL81" s="3">
        <v>60.90020408163265</v>
      </c>
      <c r="AM81" s="13">
        <f t="shared" si="162"/>
        <v>1.7846187479921267</v>
      </c>
      <c r="AN81" s="3">
        <v>0.244</v>
      </c>
      <c r="AO81" s="9">
        <f t="shared" si="146"/>
        <v>-0.6124322205828114</v>
      </c>
      <c r="AP81" s="3">
        <v>1.348</v>
      </c>
      <c r="AQ81" s="3">
        <f t="shared" si="147"/>
        <v>0.12972210869587775</v>
      </c>
      <c r="AR81" s="3">
        <f t="shared" si="163"/>
        <v>0.018338192000000003</v>
      </c>
      <c r="AS81" s="3">
        <f t="shared" si="164"/>
        <v>-1.7366434845400145</v>
      </c>
      <c r="AT81" s="3">
        <f>R81*AP81</f>
        <v>173.49145142857142</v>
      </c>
      <c r="AU81" s="3">
        <f>LOG10(AT81)</f>
        <v>2.23927808034381</v>
      </c>
      <c r="AV81" s="3">
        <f t="shared" si="165"/>
        <v>7.422885795918368</v>
      </c>
      <c r="AW81" s="3">
        <f t="shared" si="166"/>
        <v>0.8705727788089147</v>
      </c>
      <c r="AX81" s="3">
        <f t="shared" si="167"/>
        <v>105.5145624489796</v>
      </c>
      <c r="AY81" s="3">
        <f t="shared" si="168"/>
        <v>2.0233124023331297</v>
      </c>
      <c r="AZ81" s="3">
        <f t="shared" si="169"/>
        <v>26.408860571428576</v>
      </c>
      <c r="BA81" s="3">
        <f t="shared" si="170"/>
        <v>1.4217496636750722</v>
      </c>
      <c r="BB81" s="3">
        <f t="shared" si="171"/>
        <v>3.6209755918367352</v>
      </c>
      <c r="BC81" s="3">
        <f t="shared" si="172"/>
        <v>0.5588255973477085</v>
      </c>
      <c r="BD81" s="3">
        <f t="shared" si="173"/>
        <v>0.09172727346938776</v>
      </c>
      <c r="BE81" s="3">
        <f t="shared" si="174"/>
        <v>-1.037501515407676</v>
      </c>
      <c r="BF81" s="3">
        <f t="shared" si="175"/>
        <v>0.46666934693877554</v>
      </c>
      <c r="BG81" s="3">
        <f t="shared" si="176"/>
        <v>-0.330990724704187</v>
      </c>
      <c r="BH81" s="3">
        <f t="shared" si="177"/>
        <v>3.7108789387755103</v>
      </c>
      <c r="BI81" s="3">
        <f t="shared" si="178"/>
        <v>0.5694767864481189</v>
      </c>
      <c r="BJ81" s="3">
        <f t="shared" si="179"/>
        <v>82.09347510204081</v>
      </c>
      <c r="BK81" s="3">
        <f t="shared" si="180"/>
        <v>1.9143086401914278</v>
      </c>
      <c r="BL81" s="3"/>
    </row>
    <row r="82" spans="1:64" ht="18.75" customHeight="1">
      <c r="A82" s="3" t="s">
        <v>48</v>
      </c>
      <c r="B82" s="3">
        <v>423</v>
      </c>
      <c r="C82" s="3" t="s">
        <v>28</v>
      </c>
      <c r="D82" s="3" t="s">
        <v>8</v>
      </c>
      <c r="E82" s="3" t="s">
        <v>29</v>
      </c>
      <c r="F82" s="3" t="s">
        <v>12</v>
      </c>
      <c r="G82" s="3">
        <v>700</v>
      </c>
      <c r="H82" s="3">
        <v>14</v>
      </c>
      <c r="I82" s="3">
        <v>3</v>
      </c>
      <c r="J82" s="3" t="s">
        <v>49</v>
      </c>
      <c r="K82" s="3">
        <v>2.06615</v>
      </c>
      <c r="L82" s="3">
        <f t="shared" si="148"/>
        <v>20.6615</v>
      </c>
      <c r="M82" s="13">
        <f t="shared" si="149"/>
        <v>1.3151618475841507</v>
      </c>
      <c r="N82" s="1">
        <f t="shared" si="150"/>
        <v>0.14424073070321067</v>
      </c>
      <c r="O82" s="3">
        <v>39.93</v>
      </c>
      <c r="P82" s="3">
        <f t="shared" si="151"/>
        <v>0.6840046640319399</v>
      </c>
      <c r="Q82" s="1">
        <f t="shared" si="152"/>
        <v>19.325799191733417</v>
      </c>
      <c r="R82" s="3">
        <v>89.7054054054054</v>
      </c>
      <c r="S82" s="11">
        <f>LOG10(R82)</f>
        <v>1.9528186132448775</v>
      </c>
      <c r="T82" s="3">
        <v>6582.9729729729725</v>
      </c>
      <c r="U82" s="13">
        <f t="shared" si="153"/>
        <v>3.818422072058083</v>
      </c>
      <c r="V82" s="3"/>
      <c r="W82" s="3"/>
      <c r="X82" s="3">
        <v>71.53416988416988</v>
      </c>
      <c r="Y82" s="13">
        <f t="shared" si="154"/>
        <v>1.8545135417633145</v>
      </c>
      <c r="Z82" s="3">
        <v>22441.50579150579</v>
      </c>
      <c r="AA82" s="13">
        <f t="shared" si="155"/>
        <v>4.351051994072609</v>
      </c>
      <c r="AB82" s="13">
        <f t="shared" si="156"/>
        <v>22.44150579150579</v>
      </c>
      <c r="AC82" s="13">
        <f t="shared" si="157"/>
        <v>1.351051994072609</v>
      </c>
      <c r="AD82" s="3">
        <v>4221.525096525096</v>
      </c>
      <c r="AE82" s="13">
        <f t="shared" si="158"/>
        <v>3.625469375452178</v>
      </c>
      <c r="AF82" s="3">
        <v>142.72181467181468</v>
      </c>
      <c r="AG82" s="13">
        <f t="shared" si="159"/>
        <v>2.1544903590117657</v>
      </c>
      <c r="AH82" s="3">
        <v>540.9189189189188</v>
      </c>
      <c r="AI82" s="13">
        <f t="shared" si="160"/>
        <v>2.7331321713817984</v>
      </c>
      <c r="AJ82" s="3">
        <v>3230.405405405405</v>
      </c>
      <c r="AK82" s="13">
        <f t="shared" si="161"/>
        <v>3.5092570283008317</v>
      </c>
      <c r="AL82" s="3">
        <v>79.82123552123552</v>
      </c>
      <c r="AM82" s="13">
        <f t="shared" si="162"/>
        <v>1.9021184457720095</v>
      </c>
      <c r="AN82" s="3">
        <v>0.331</v>
      </c>
      <c r="AO82" s="9">
        <f t="shared" si="146"/>
        <v>-0.48004081924793157</v>
      </c>
      <c r="AP82" s="3">
        <v>0.969</v>
      </c>
      <c r="AQ82" s="3">
        <f t="shared" si="147"/>
        <v>-0.013631406429727063</v>
      </c>
      <c r="AR82" s="3">
        <f t="shared" si="163"/>
        <v>0.0200209935</v>
      </c>
      <c r="AS82" s="3">
        <f t="shared" si="164"/>
        <v>-1.698514375365084</v>
      </c>
      <c r="AT82" s="3">
        <f>R82*AP82</f>
        <v>86.92453783783783</v>
      </c>
      <c r="AU82" s="3">
        <f>LOG10(AT82)</f>
        <v>1.9391423902956428</v>
      </c>
      <c r="AV82" s="3">
        <f t="shared" si="165"/>
        <v>6.37890081081081</v>
      </c>
      <c r="AW82" s="3">
        <f t="shared" si="166"/>
        <v>0.8047458491088482</v>
      </c>
      <c r="AX82" s="3">
        <f t="shared" si="167"/>
        <v>69.31661061776062</v>
      </c>
      <c r="AY82" s="3">
        <f t="shared" si="168"/>
        <v>1.8408373188140799</v>
      </c>
      <c r="AZ82" s="3">
        <f t="shared" si="169"/>
        <v>21.745819111969112</v>
      </c>
      <c r="BA82" s="3">
        <f t="shared" si="170"/>
        <v>1.3373757711233742</v>
      </c>
      <c r="BB82" s="3">
        <f t="shared" si="171"/>
        <v>4.090657818532818</v>
      </c>
      <c r="BC82" s="3">
        <f t="shared" si="172"/>
        <v>0.6117931525029434</v>
      </c>
      <c r="BD82" s="3">
        <f t="shared" si="173"/>
        <v>0.13829743841698844</v>
      </c>
      <c r="BE82" s="3">
        <f t="shared" si="174"/>
        <v>-0.8591858639374691</v>
      </c>
      <c r="BF82" s="3">
        <f t="shared" si="175"/>
        <v>0.5241504324324323</v>
      </c>
      <c r="BG82" s="3">
        <f t="shared" si="176"/>
        <v>-0.28054405156743606</v>
      </c>
      <c r="BH82" s="3">
        <f t="shared" si="177"/>
        <v>3.130262837837837</v>
      </c>
      <c r="BI82" s="3">
        <f t="shared" si="178"/>
        <v>0.4955808053515972</v>
      </c>
      <c r="BJ82" s="3">
        <f t="shared" si="179"/>
        <v>77.34677722007721</v>
      </c>
      <c r="BK82" s="3">
        <f t="shared" si="180"/>
        <v>1.8884422228227749</v>
      </c>
      <c r="BL82" s="3" t="s">
        <v>59</v>
      </c>
    </row>
    <row r="83" spans="1:64" ht="18.75" customHeight="1">
      <c r="A83" s="3" t="s">
        <v>48</v>
      </c>
      <c r="B83" s="3">
        <v>424</v>
      </c>
      <c r="C83" s="3" t="s">
        <v>28</v>
      </c>
      <c r="D83" s="3" t="s">
        <v>8</v>
      </c>
      <c r="E83" s="3" t="s">
        <v>29</v>
      </c>
      <c r="F83" s="3" t="s">
        <v>12</v>
      </c>
      <c r="G83" s="3">
        <v>700</v>
      </c>
      <c r="H83" s="3">
        <v>14</v>
      </c>
      <c r="I83" s="3">
        <v>4</v>
      </c>
      <c r="J83" s="3" t="s">
        <v>49</v>
      </c>
      <c r="K83" s="3">
        <v>1.44835</v>
      </c>
      <c r="L83" s="3">
        <f t="shared" si="148"/>
        <v>14.4835</v>
      </c>
      <c r="M83" s="13">
        <f t="shared" si="149"/>
        <v>1.1608735236712726</v>
      </c>
      <c r="N83" s="1">
        <f t="shared" si="150"/>
        <v>0.12063983229094667</v>
      </c>
      <c r="O83" s="3">
        <v>39.94</v>
      </c>
      <c r="P83" s="3">
        <f t="shared" si="151"/>
        <v>0.6841067538477107</v>
      </c>
      <c r="Q83" s="1">
        <f t="shared" si="152"/>
        <v>27.57620740843028</v>
      </c>
      <c r="R83" s="3">
        <v>180.6014598540146</v>
      </c>
      <c r="S83" s="11">
        <f>LOG10(R83)</f>
        <v>2.2567212565200148</v>
      </c>
      <c r="T83" s="3">
        <v>6010.054744525547</v>
      </c>
      <c r="U83" s="13">
        <f t="shared" si="153"/>
        <v>3.7788784279323697</v>
      </c>
      <c r="V83" s="3"/>
      <c r="W83" s="3"/>
      <c r="X83" s="3">
        <v>116.54032846715327</v>
      </c>
      <c r="Y83" s="13">
        <f t="shared" si="154"/>
        <v>2.0664762378082853</v>
      </c>
      <c r="Z83" s="3">
        <v>19023.90510948905</v>
      </c>
      <c r="AA83" s="13">
        <f t="shared" si="155"/>
        <v>4.279299671035757</v>
      </c>
      <c r="AB83" s="13">
        <f t="shared" si="156"/>
        <v>19.02390510948905</v>
      </c>
      <c r="AC83" s="13">
        <f t="shared" si="157"/>
        <v>1.2792996710357565</v>
      </c>
      <c r="AD83" s="3">
        <v>3648.339416058394</v>
      </c>
      <c r="AE83" s="13">
        <f t="shared" si="158"/>
        <v>3.562095235266077</v>
      </c>
      <c r="AF83" s="3">
        <v>134.0271897810219</v>
      </c>
      <c r="AG83" s="13">
        <f t="shared" si="159"/>
        <v>2.127192911603708</v>
      </c>
      <c r="AH83" s="3">
        <v>390.9288321167883</v>
      </c>
      <c r="AI83" s="13">
        <f t="shared" si="160"/>
        <v>2.5920977020706673</v>
      </c>
      <c r="AJ83" s="3">
        <v>3026.0766423357663</v>
      </c>
      <c r="AK83" s="13">
        <f t="shared" si="161"/>
        <v>3.4808799233309173</v>
      </c>
      <c r="AL83" s="3">
        <v>68.60310218978101</v>
      </c>
      <c r="AM83" s="13">
        <f t="shared" si="162"/>
        <v>1.83634375467821</v>
      </c>
      <c r="AN83" s="3">
        <v>0.364</v>
      </c>
      <c r="AO83" s="9">
        <f t="shared" si="146"/>
        <v>-0.43877932106605627</v>
      </c>
      <c r="AP83" s="3">
        <v>1.453</v>
      </c>
      <c r="AQ83" s="3">
        <f t="shared" si="147"/>
        <v>0.16229550277275226</v>
      </c>
      <c r="AR83" s="3">
        <f t="shared" si="163"/>
        <v>0.0210445255</v>
      </c>
      <c r="AS83" s="3">
        <f t="shared" si="164"/>
        <v>-1.676860862030706</v>
      </c>
      <c r="AT83" s="3">
        <f>R83*AP83</f>
        <v>262.4139211678832</v>
      </c>
      <c r="AU83" s="3">
        <f>LOG10(AT83)</f>
        <v>2.418986870818036</v>
      </c>
      <c r="AV83" s="3">
        <f t="shared" si="165"/>
        <v>8.73260954379562</v>
      </c>
      <c r="AW83" s="3">
        <f t="shared" si="166"/>
        <v>0.9411440422303912</v>
      </c>
      <c r="AX83" s="3">
        <f t="shared" si="167"/>
        <v>169.33309726277372</v>
      </c>
      <c r="AY83" s="3">
        <f t="shared" si="168"/>
        <v>2.228741852106307</v>
      </c>
      <c r="AZ83" s="3">
        <f t="shared" si="169"/>
        <v>27.64173412408759</v>
      </c>
      <c r="BA83" s="3">
        <f t="shared" si="170"/>
        <v>1.4415652853337781</v>
      </c>
      <c r="BB83" s="3">
        <f t="shared" si="171"/>
        <v>5.301037171532847</v>
      </c>
      <c r="BC83" s="3">
        <f t="shared" si="172"/>
        <v>0.7243608495640985</v>
      </c>
      <c r="BD83" s="3">
        <f t="shared" si="173"/>
        <v>0.1947415067518248</v>
      </c>
      <c r="BE83" s="3">
        <f t="shared" si="174"/>
        <v>-0.7105414740982706</v>
      </c>
      <c r="BF83" s="3">
        <f t="shared" si="175"/>
        <v>0.5680195930656935</v>
      </c>
      <c r="BG83" s="3">
        <f t="shared" si="176"/>
        <v>-0.24563668363131108</v>
      </c>
      <c r="BH83" s="3">
        <f t="shared" si="177"/>
        <v>4.396889361313869</v>
      </c>
      <c r="BI83" s="3">
        <f t="shared" si="178"/>
        <v>0.643145537628939</v>
      </c>
      <c r="BJ83" s="3">
        <f t="shared" si="179"/>
        <v>99.68030748175181</v>
      </c>
      <c r="BK83" s="3">
        <f t="shared" si="180"/>
        <v>1.9986093689762314</v>
      </c>
      <c r="BL83" s="3"/>
    </row>
    <row r="84" spans="1:64" ht="18.75" customHeight="1">
      <c r="A84" s="3" t="s">
        <v>48</v>
      </c>
      <c r="B84" s="3">
        <v>425</v>
      </c>
      <c r="C84" s="3" t="s">
        <v>28</v>
      </c>
      <c r="D84" s="3" t="s">
        <v>8</v>
      </c>
      <c r="E84" s="3" t="s">
        <v>29</v>
      </c>
      <c r="F84" s="3" t="s">
        <v>12</v>
      </c>
      <c r="G84" s="3">
        <v>700</v>
      </c>
      <c r="H84" s="3">
        <v>14</v>
      </c>
      <c r="I84" s="3">
        <v>5</v>
      </c>
      <c r="J84" s="3" t="s">
        <v>49</v>
      </c>
      <c r="K84" s="3">
        <v>0.90065</v>
      </c>
      <c r="L84" s="3">
        <f t="shared" si="148"/>
        <v>9.006499999999999</v>
      </c>
      <c r="M84" s="13">
        <f t="shared" si="149"/>
        <v>0.9545560533545762</v>
      </c>
      <c r="N84" s="1">
        <f t="shared" si="150"/>
        <v>0.09504561879399086</v>
      </c>
      <c r="O84" s="3">
        <v>41.2</v>
      </c>
      <c r="P84" s="3">
        <f t="shared" si="151"/>
        <v>0.6969373966642962</v>
      </c>
      <c r="Q84" s="1">
        <f t="shared" si="152"/>
        <v>45.74473991006496</v>
      </c>
      <c r="R84" s="3"/>
      <c r="S84" s="11"/>
      <c r="T84" s="3">
        <v>4067.8838174273856</v>
      </c>
      <c r="U84" s="13">
        <f t="shared" si="153"/>
        <v>3.609368540570587</v>
      </c>
      <c r="V84" s="3"/>
      <c r="W84" s="3"/>
      <c r="X84" s="3">
        <v>76.19626556016597</v>
      </c>
      <c r="Y84" s="13">
        <f t="shared" si="154"/>
        <v>1.881933686741749</v>
      </c>
      <c r="Z84" s="3">
        <v>13276.016597510374</v>
      </c>
      <c r="AA84" s="13">
        <f t="shared" si="155"/>
        <v>4.123067786686451</v>
      </c>
      <c r="AB84" s="13">
        <f t="shared" si="156"/>
        <v>13.276016597510374</v>
      </c>
      <c r="AC84" s="13">
        <f t="shared" si="157"/>
        <v>1.1230677866864505</v>
      </c>
      <c r="AD84" s="3">
        <v>1827.9315352697097</v>
      </c>
      <c r="AE84" s="13">
        <f t="shared" si="158"/>
        <v>3.261959925308425</v>
      </c>
      <c r="AF84" s="3">
        <v>97.43651452282158</v>
      </c>
      <c r="AG84" s="13">
        <f t="shared" si="159"/>
        <v>1.988721740081705</v>
      </c>
      <c r="AH84" s="3">
        <v>280.26141078838174</v>
      </c>
      <c r="AI84" s="13">
        <f t="shared" si="160"/>
        <v>2.447563303841651</v>
      </c>
      <c r="AJ84" s="3">
        <v>1877.095435684647</v>
      </c>
      <c r="AK84" s="13">
        <f t="shared" si="161"/>
        <v>3.273486353674925</v>
      </c>
      <c r="AL84" s="3">
        <v>41.90103734439835</v>
      </c>
      <c r="AM84" s="13">
        <f t="shared" si="162"/>
        <v>1.6222247749321979</v>
      </c>
      <c r="AN84" s="3">
        <v>0.555</v>
      </c>
      <c r="AO84" s="9">
        <f t="shared" si="146"/>
        <v>-0.2556287726681393</v>
      </c>
      <c r="AP84" s="3">
        <v>2.275</v>
      </c>
      <c r="AQ84" s="3">
        <f t="shared" si="147"/>
        <v>0.3570004904409224</v>
      </c>
      <c r="AR84" s="3">
        <f t="shared" si="163"/>
        <v>0.0204897875</v>
      </c>
      <c r="AS84" s="3">
        <f t="shared" si="164"/>
        <v>-1.6884625456522926</v>
      </c>
      <c r="AT84" s="3"/>
      <c r="AU84" s="3"/>
      <c r="AV84" s="3">
        <f t="shared" si="165"/>
        <v>9.254435684647301</v>
      </c>
      <c r="AW84" s="3">
        <f t="shared" si="166"/>
        <v>0.966349941563718</v>
      </c>
      <c r="AX84" s="3">
        <f t="shared" si="167"/>
        <v>173.34650414937758</v>
      </c>
      <c r="AY84" s="3">
        <f t="shared" si="168"/>
        <v>2.2389150877348802</v>
      </c>
      <c r="AZ84" s="3">
        <f t="shared" si="169"/>
        <v>30.2029377593361</v>
      </c>
      <c r="BA84" s="3">
        <f t="shared" si="170"/>
        <v>1.4800491876795818</v>
      </c>
      <c r="BB84" s="3">
        <f t="shared" si="171"/>
        <v>4.158544242738589</v>
      </c>
      <c r="BC84" s="3">
        <f t="shared" si="172"/>
        <v>0.6189413263015563</v>
      </c>
      <c r="BD84" s="3">
        <f t="shared" si="173"/>
        <v>0.2216680705394191</v>
      </c>
      <c r="BE84" s="3">
        <f t="shared" si="174"/>
        <v>-0.6542968589251639</v>
      </c>
      <c r="BF84" s="3">
        <f t="shared" si="175"/>
        <v>0.6375947095435684</v>
      </c>
      <c r="BG84" s="3">
        <f t="shared" si="176"/>
        <v>-0.1954552951652176</v>
      </c>
      <c r="BH84" s="3">
        <f t="shared" si="177"/>
        <v>4.270392116182572</v>
      </c>
      <c r="BI84" s="3">
        <f t="shared" si="178"/>
        <v>0.6304677546680564</v>
      </c>
      <c r="BJ84" s="3">
        <f t="shared" si="179"/>
        <v>95.32485995850624</v>
      </c>
      <c r="BK84" s="3">
        <f t="shared" si="180"/>
        <v>1.979206175925329</v>
      </c>
      <c r="BL84" s="3" t="s">
        <v>60</v>
      </c>
    </row>
    <row r="85" spans="1:64" ht="18.75" customHeight="1">
      <c r="A85" s="3" t="s">
        <v>48</v>
      </c>
      <c r="B85" s="3">
        <v>426</v>
      </c>
      <c r="C85" s="3" t="s">
        <v>28</v>
      </c>
      <c r="D85" s="3" t="s">
        <v>8</v>
      </c>
      <c r="E85" s="3" t="s">
        <v>29</v>
      </c>
      <c r="F85" s="3" t="s">
        <v>12</v>
      </c>
      <c r="G85" s="3">
        <v>700</v>
      </c>
      <c r="H85" s="3">
        <v>14</v>
      </c>
      <c r="I85" s="3">
        <v>6</v>
      </c>
      <c r="J85" s="3" t="s">
        <v>49</v>
      </c>
      <c r="K85" s="3">
        <v>1.05305</v>
      </c>
      <c r="L85" s="3">
        <f t="shared" si="148"/>
        <v>10.5305</v>
      </c>
      <c r="M85" s="13">
        <f t="shared" si="149"/>
        <v>1.022448992466177</v>
      </c>
      <c r="N85" s="1">
        <f t="shared" si="150"/>
        <v>0.10279918688718966</v>
      </c>
      <c r="O85" s="3">
        <v>40.795</v>
      </c>
      <c r="P85" s="3">
        <f t="shared" si="151"/>
        <v>0.6928200969335442</v>
      </c>
      <c r="Q85" s="1">
        <f t="shared" si="152"/>
        <v>38.739850909263566</v>
      </c>
      <c r="R85" s="3"/>
      <c r="S85" s="11"/>
      <c r="T85" s="3">
        <v>4490.525291828794</v>
      </c>
      <c r="U85" s="13">
        <f t="shared" si="153"/>
        <v>3.6522971467937375</v>
      </c>
      <c r="V85" s="3"/>
      <c r="W85" s="3"/>
      <c r="X85" s="3">
        <v>42.62295719844358</v>
      </c>
      <c r="Y85" s="13">
        <f t="shared" si="154"/>
        <v>1.6296435779547305</v>
      </c>
      <c r="Z85" s="3">
        <v>16388.71595330739</v>
      </c>
      <c r="AA85" s="13">
        <f t="shared" si="155"/>
        <v>4.214544928174618</v>
      </c>
      <c r="AB85" s="13">
        <f t="shared" si="156"/>
        <v>16.38871595330739</v>
      </c>
      <c r="AC85" s="13">
        <f t="shared" si="157"/>
        <v>1.2145449281746181</v>
      </c>
      <c r="AD85" s="3">
        <v>2512.9182879377427</v>
      </c>
      <c r="AE85" s="13">
        <f t="shared" si="158"/>
        <v>3.40017836695521</v>
      </c>
      <c r="AF85" s="3">
        <v>79.32178988326848</v>
      </c>
      <c r="AG85" s="13">
        <f t="shared" si="159"/>
        <v>1.8993925054280767</v>
      </c>
      <c r="AH85" s="3">
        <v>343.03891050583655</v>
      </c>
      <c r="AI85" s="13">
        <f t="shared" si="160"/>
        <v>2.535343384356302</v>
      </c>
      <c r="AJ85" s="3">
        <v>2235.953307392996</v>
      </c>
      <c r="AK85" s="13">
        <f t="shared" si="161"/>
        <v>3.349462730093948</v>
      </c>
      <c r="AL85" s="3">
        <v>51.06439688715953</v>
      </c>
      <c r="AM85" s="13">
        <f t="shared" si="162"/>
        <v>1.7081182068963197</v>
      </c>
      <c r="AN85" s="3">
        <v>0.369</v>
      </c>
      <c r="AO85" s="9">
        <f t="shared" si="146"/>
        <v>-0.43285595480434286</v>
      </c>
      <c r="AP85" s="3">
        <v>1.706</v>
      </c>
      <c r="AQ85" s="3">
        <f t="shared" si="147"/>
        <v>0.23200448297182996</v>
      </c>
      <c r="AR85" s="3">
        <f t="shared" si="163"/>
        <v>0.017965033000000002</v>
      </c>
      <c r="AS85" s="3">
        <f t="shared" si="164"/>
        <v>-1.7455719807023187</v>
      </c>
      <c r="AT85" s="3"/>
      <c r="AU85" s="3"/>
      <c r="AV85" s="3">
        <f t="shared" si="165"/>
        <v>7.660836147859922</v>
      </c>
      <c r="AW85" s="3">
        <f t="shared" si="166"/>
        <v>0.8842761736252419</v>
      </c>
      <c r="AX85" s="3">
        <f t="shared" si="167"/>
        <v>72.71476498054474</v>
      </c>
      <c r="AY85" s="3">
        <f t="shared" si="168"/>
        <v>1.8616226047862348</v>
      </c>
      <c r="AZ85" s="3">
        <f t="shared" si="169"/>
        <v>27.959149416342406</v>
      </c>
      <c r="BA85" s="3">
        <f t="shared" si="170"/>
        <v>1.4465239550061222</v>
      </c>
      <c r="BB85" s="3">
        <f t="shared" si="171"/>
        <v>4.2870385992217885</v>
      </c>
      <c r="BC85" s="3">
        <f t="shared" si="172"/>
        <v>0.6321573937867143</v>
      </c>
      <c r="BD85" s="3">
        <f t="shared" si="173"/>
        <v>0.13532297354085604</v>
      </c>
      <c r="BE85" s="3">
        <f t="shared" si="174"/>
        <v>-0.8686284677404191</v>
      </c>
      <c r="BF85" s="3">
        <f t="shared" si="175"/>
        <v>0.5852243813229572</v>
      </c>
      <c r="BG85" s="3">
        <f t="shared" si="176"/>
        <v>-0.23267758881219372</v>
      </c>
      <c r="BH85" s="3">
        <f t="shared" si="177"/>
        <v>3.814536342412451</v>
      </c>
      <c r="BI85" s="3">
        <f t="shared" si="178"/>
        <v>0.5814417569254522</v>
      </c>
      <c r="BJ85" s="3">
        <f t="shared" si="179"/>
        <v>87.11586108949416</v>
      </c>
      <c r="BK85" s="3">
        <f t="shared" si="180"/>
        <v>1.9400972337278237</v>
      </c>
      <c r="BL85" s="3"/>
    </row>
    <row r="86" spans="1:64" ht="18.75" customHeight="1">
      <c r="A86" s="3" t="s">
        <v>48</v>
      </c>
      <c r="B86" s="3">
        <v>427</v>
      </c>
      <c r="C86" s="3" t="s">
        <v>28</v>
      </c>
      <c r="D86" s="3" t="s">
        <v>8</v>
      </c>
      <c r="E86" s="3" t="s">
        <v>30</v>
      </c>
      <c r="F86" s="3" t="s">
        <v>14</v>
      </c>
      <c r="G86" s="3">
        <v>700</v>
      </c>
      <c r="H86" s="3">
        <v>15</v>
      </c>
      <c r="I86" s="3">
        <v>1</v>
      </c>
      <c r="J86" s="3" t="s">
        <v>49</v>
      </c>
      <c r="K86" s="3">
        <v>0.73535</v>
      </c>
      <c r="L86" s="3">
        <f t="shared" si="148"/>
        <v>7.3534999999999995</v>
      </c>
      <c r="M86" s="13">
        <f t="shared" si="149"/>
        <v>0.8664940967562282</v>
      </c>
      <c r="N86" s="1">
        <f t="shared" si="150"/>
        <v>0.08585799718314686</v>
      </c>
      <c r="O86" s="3">
        <v>38.620000000000005</v>
      </c>
      <c r="P86" s="3">
        <f t="shared" si="151"/>
        <v>0.6705920215871413</v>
      </c>
      <c r="Q86" s="1">
        <f t="shared" si="152"/>
        <v>52.519208540150956</v>
      </c>
      <c r="R86" s="3"/>
      <c r="S86" s="11"/>
      <c r="T86" s="3">
        <v>1179.2422480620153</v>
      </c>
      <c r="U86" s="13">
        <f t="shared" si="153"/>
        <v>3.071603030022716</v>
      </c>
      <c r="V86" s="3"/>
      <c r="W86" s="3"/>
      <c r="X86" s="3">
        <v>56.7093023255814</v>
      </c>
      <c r="Y86" s="13">
        <f t="shared" si="154"/>
        <v>1.7536543043479986</v>
      </c>
      <c r="Z86" s="3">
        <v>33673.64341085271</v>
      </c>
      <c r="AA86" s="13">
        <f t="shared" si="155"/>
        <v>4.52729010859552</v>
      </c>
      <c r="AB86" s="13">
        <f t="shared" si="156"/>
        <v>33.67364341085271</v>
      </c>
      <c r="AC86" s="13">
        <f t="shared" si="157"/>
        <v>1.5272901085955202</v>
      </c>
      <c r="AD86" s="3">
        <v>1740.156976744186</v>
      </c>
      <c r="AE86" s="13">
        <f t="shared" si="158"/>
        <v>3.2405884270519993</v>
      </c>
      <c r="AF86" s="3">
        <v>50.587209302325576</v>
      </c>
      <c r="AG86" s="13">
        <f t="shared" si="159"/>
        <v>1.7040407217483526</v>
      </c>
      <c r="AH86" s="3">
        <v>3368.914728682171</v>
      </c>
      <c r="AI86" s="13">
        <f t="shared" si="160"/>
        <v>3.5274900186001563</v>
      </c>
      <c r="AJ86" s="3">
        <v>2533.0426356589146</v>
      </c>
      <c r="AK86" s="13">
        <f t="shared" si="161"/>
        <v>3.403642499808537</v>
      </c>
      <c r="AL86" s="3">
        <v>24.741666666666667</v>
      </c>
      <c r="AM86" s="13">
        <f t="shared" si="162"/>
        <v>1.3934289515484197</v>
      </c>
      <c r="AN86" s="3">
        <v>0.552</v>
      </c>
      <c r="AO86" s="9">
        <f t="shared" si="146"/>
        <v>-0.2579822528598617</v>
      </c>
      <c r="AP86" s="3">
        <v>1.937</v>
      </c>
      <c r="AQ86" s="3">
        <f t="shared" si="147"/>
        <v>0.28715204112550197</v>
      </c>
      <c r="AR86" s="3">
        <f t="shared" si="163"/>
        <v>0.0142437295</v>
      </c>
      <c r="AS86" s="3">
        <f t="shared" si="164"/>
        <v>-1.846376282524661</v>
      </c>
      <c r="AT86" s="3"/>
      <c r="AU86" s="3"/>
      <c r="AV86" s="3">
        <f t="shared" si="165"/>
        <v>2.2841922344961234</v>
      </c>
      <c r="AW86" s="3">
        <f t="shared" si="166"/>
        <v>0.3587326507418268</v>
      </c>
      <c r="AX86" s="3">
        <f t="shared" si="167"/>
        <v>109.84591860465117</v>
      </c>
      <c r="AY86" s="3">
        <f t="shared" si="168"/>
        <v>2.0407839250671094</v>
      </c>
      <c r="AZ86" s="3">
        <f t="shared" si="169"/>
        <v>65.2258472868217</v>
      </c>
      <c r="BA86" s="3">
        <f t="shared" si="170"/>
        <v>1.8144197293146311</v>
      </c>
      <c r="BB86" s="3">
        <f t="shared" si="171"/>
        <v>3.3706840639534885</v>
      </c>
      <c r="BC86" s="3">
        <f t="shared" si="172"/>
        <v>0.5277180477711103</v>
      </c>
      <c r="BD86" s="3">
        <f t="shared" si="173"/>
        <v>0.09798742441860464</v>
      </c>
      <c r="BE86" s="3">
        <f t="shared" si="174"/>
        <v>-1.0088296575325366</v>
      </c>
      <c r="BF86" s="3">
        <f t="shared" si="175"/>
        <v>6.525587829457365</v>
      </c>
      <c r="BG86" s="3">
        <f t="shared" si="176"/>
        <v>0.8146196393192672</v>
      </c>
      <c r="BH86" s="3">
        <f t="shared" si="177"/>
        <v>4.906503585271318</v>
      </c>
      <c r="BI86" s="3">
        <f t="shared" si="178"/>
        <v>0.6907721205276477</v>
      </c>
      <c r="BJ86" s="3">
        <f t="shared" si="179"/>
        <v>47.92460833333334</v>
      </c>
      <c r="BK86" s="3">
        <f t="shared" si="180"/>
        <v>1.6805585722675307</v>
      </c>
      <c r="BL86" s="3" t="s">
        <v>61</v>
      </c>
    </row>
    <row r="87" spans="1:64" ht="18.75" customHeight="1">
      <c r="A87" s="3" t="s">
        <v>48</v>
      </c>
      <c r="B87" s="3">
        <v>428</v>
      </c>
      <c r="C87" s="3" t="s">
        <v>28</v>
      </c>
      <c r="D87" s="3" t="s">
        <v>8</v>
      </c>
      <c r="E87" s="3" t="s">
        <v>30</v>
      </c>
      <c r="F87" s="3" t="s">
        <v>14</v>
      </c>
      <c r="G87" s="3">
        <v>700</v>
      </c>
      <c r="H87" s="3">
        <v>15</v>
      </c>
      <c r="I87" s="3">
        <v>2</v>
      </c>
      <c r="J87" s="3" t="s">
        <v>49</v>
      </c>
      <c r="K87" s="3">
        <v>1.2119</v>
      </c>
      <c r="L87" s="3">
        <f t="shared" si="148"/>
        <v>12.119</v>
      </c>
      <c r="M87" s="13">
        <f t="shared" si="149"/>
        <v>1.0834667854738873</v>
      </c>
      <c r="N87" s="1">
        <f t="shared" si="150"/>
        <v>0.1103099072483742</v>
      </c>
      <c r="O87" s="3">
        <v>37.275</v>
      </c>
      <c r="P87" s="3">
        <f t="shared" si="151"/>
        <v>0.6567328414806698</v>
      </c>
      <c r="Q87" s="1">
        <f t="shared" si="152"/>
        <v>30.757488241604094</v>
      </c>
      <c r="R87" s="3"/>
      <c r="S87" s="11"/>
      <c r="T87" s="3">
        <v>934.9708171206225</v>
      </c>
      <c r="U87" s="13">
        <f t="shared" si="153"/>
        <v>2.970798055619821</v>
      </c>
      <c r="V87" s="3"/>
      <c r="W87" s="3"/>
      <c r="X87" s="3">
        <v>55.89785992217898</v>
      </c>
      <c r="Y87" s="13">
        <f t="shared" si="154"/>
        <v>1.747395181020949</v>
      </c>
      <c r="Z87" s="3">
        <v>47029.18287937743</v>
      </c>
      <c r="AA87" s="13">
        <f t="shared" si="155"/>
        <v>4.672367433050559</v>
      </c>
      <c r="AB87" s="13">
        <f t="shared" si="156"/>
        <v>47.02918287937743</v>
      </c>
      <c r="AC87" s="13">
        <f t="shared" si="157"/>
        <v>1.6723674330505593</v>
      </c>
      <c r="AD87" s="3">
        <v>1510.3813229571983</v>
      </c>
      <c r="AE87" s="13">
        <f t="shared" si="158"/>
        <v>3.1790866065972816</v>
      </c>
      <c r="AF87" s="3">
        <v>43.331128404669265</v>
      </c>
      <c r="AG87" s="13">
        <f t="shared" si="159"/>
        <v>1.6367999988322106</v>
      </c>
      <c r="AH87" s="3">
        <v>6735.252918287938</v>
      </c>
      <c r="AI87" s="13">
        <f t="shared" si="160"/>
        <v>3.828353908738211</v>
      </c>
      <c r="AJ87" s="3">
        <v>2881.692607003891</v>
      </c>
      <c r="AK87" s="13">
        <f t="shared" si="161"/>
        <v>3.4596476523273902</v>
      </c>
      <c r="AL87" s="3">
        <v>23.869260700389106</v>
      </c>
      <c r="AM87" s="13">
        <f t="shared" si="162"/>
        <v>1.377838967866674</v>
      </c>
      <c r="AN87" s="3">
        <v>0.403</v>
      </c>
      <c r="AO87" s="9">
        <f t="shared" si="146"/>
        <v>-0.39458720184694884</v>
      </c>
      <c r="AP87" s="3">
        <v>1.529</v>
      </c>
      <c r="AQ87" s="3">
        <f t="shared" si="147"/>
        <v>0.18443588830837046</v>
      </c>
      <c r="AR87" s="3">
        <f t="shared" si="163"/>
        <v>0.018529951</v>
      </c>
      <c r="AS87" s="3">
        <f t="shared" si="164"/>
        <v>-1.7321257291137926</v>
      </c>
      <c r="AT87" s="3"/>
      <c r="AU87" s="3"/>
      <c r="AV87" s="3">
        <f t="shared" si="165"/>
        <v>1.429570379377432</v>
      </c>
      <c r="AW87" s="3">
        <f t="shared" si="166"/>
        <v>0.15520554103214126</v>
      </c>
      <c r="AX87" s="3">
        <f t="shared" si="167"/>
        <v>85.46782782101165</v>
      </c>
      <c r="AY87" s="3">
        <f t="shared" si="168"/>
        <v>1.931802666433269</v>
      </c>
      <c r="AZ87" s="3">
        <f t="shared" si="169"/>
        <v>71.90762062256809</v>
      </c>
      <c r="BA87" s="3">
        <f t="shared" si="170"/>
        <v>1.8567749184628795</v>
      </c>
      <c r="BB87" s="3">
        <f t="shared" si="171"/>
        <v>2.309373042801556</v>
      </c>
      <c r="BC87" s="3">
        <f t="shared" si="172"/>
        <v>0.3634940920096015</v>
      </c>
      <c r="BD87" s="3">
        <f t="shared" si="173"/>
        <v>0.0662532953307393</v>
      </c>
      <c r="BE87" s="3">
        <f t="shared" si="174"/>
        <v>-1.1787925157554693</v>
      </c>
      <c r="BF87" s="3">
        <f t="shared" si="175"/>
        <v>10.298201712062257</v>
      </c>
      <c r="BG87" s="3">
        <f t="shared" si="176"/>
        <v>1.012761394150531</v>
      </c>
      <c r="BH87" s="3">
        <f t="shared" si="177"/>
        <v>4.406107996108949</v>
      </c>
      <c r="BI87" s="3">
        <f t="shared" si="178"/>
        <v>0.6440551377397103</v>
      </c>
      <c r="BJ87" s="3">
        <f t="shared" si="179"/>
        <v>36.49609961089494</v>
      </c>
      <c r="BK87" s="3">
        <f t="shared" si="180"/>
        <v>1.5622464532789941</v>
      </c>
      <c r="BL87" s="3"/>
    </row>
    <row r="88" spans="1:64" ht="18.75" customHeight="1">
      <c r="A88" s="3" t="s">
        <v>48</v>
      </c>
      <c r="B88" s="3">
        <v>429</v>
      </c>
      <c r="C88" s="3" t="s">
        <v>28</v>
      </c>
      <c r="D88" s="3" t="s">
        <v>8</v>
      </c>
      <c r="E88" s="3" t="s">
        <v>30</v>
      </c>
      <c r="F88" s="3" t="s">
        <v>14</v>
      </c>
      <c r="G88" s="3">
        <v>700</v>
      </c>
      <c r="H88" s="3">
        <v>15</v>
      </c>
      <c r="I88" s="3">
        <v>3</v>
      </c>
      <c r="J88" s="3" t="s">
        <v>49</v>
      </c>
      <c r="K88" s="3"/>
      <c r="L88" s="3"/>
      <c r="M88" s="13"/>
      <c r="O88" s="3"/>
      <c r="P88" s="3"/>
      <c r="R88" s="3"/>
      <c r="S88" s="11"/>
      <c r="T88" s="3"/>
      <c r="U88" s="14"/>
      <c r="V88" s="3"/>
      <c r="W88" s="3"/>
      <c r="X88" s="3"/>
      <c r="Y88" s="3"/>
      <c r="Z88" s="3"/>
      <c r="AA88" s="3"/>
      <c r="AB88" s="1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>
        <v>0</v>
      </c>
      <c r="AO88" s="9">
        <f t="shared" si="146"/>
        <v>-4</v>
      </c>
      <c r="AP88" s="3">
        <v>0</v>
      </c>
      <c r="AQ88" s="3">
        <f t="shared" si="147"/>
        <v>-4</v>
      </c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 t="s">
        <v>62</v>
      </c>
    </row>
    <row r="89" spans="1:64" ht="18.75" customHeight="1">
      <c r="A89" s="3" t="s">
        <v>48</v>
      </c>
      <c r="B89" s="3">
        <v>430</v>
      </c>
      <c r="C89" s="3" t="s">
        <v>28</v>
      </c>
      <c r="D89" s="3" t="s">
        <v>8</v>
      </c>
      <c r="E89" s="3" t="s">
        <v>30</v>
      </c>
      <c r="F89" s="3" t="s">
        <v>14</v>
      </c>
      <c r="G89" s="3">
        <v>700</v>
      </c>
      <c r="H89" s="3">
        <v>15</v>
      </c>
      <c r="I89" s="3">
        <v>4</v>
      </c>
      <c r="J89" s="3" t="s">
        <v>49</v>
      </c>
      <c r="K89" s="3">
        <v>0.860805</v>
      </c>
      <c r="L89" s="3">
        <f aca="true" t="shared" si="181" ref="L89:L120">K89*10</f>
        <v>8.60805</v>
      </c>
      <c r="M89" s="13">
        <f aca="true" t="shared" si="182" ref="M89:M120">LOG10(L89)</f>
        <v>0.9349047809362812</v>
      </c>
      <c r="N89" s="1">
        <f aca="true" t="shared" si="183" ref="N89:N120">ASIN(SQRT(K89/100))</f>
        <v>0.09291320430425609</v>
      </c>
      <c r="O89" s="3">
        <v>38.144999999999996</v>
      </c>
      <c r="P89" s="3">
        <f aca="true" t="shared" si="184" ref="P89:P120">ASIN(SQRT(O89/100))</f>
        <v>0.6657083441695606</v>
      </c>
      <c r="Q89" s="1">
        <f aca="true" t="shared" si="185" ref="Q89:Q120">O89/K89</f>
        <v>44.31317197274643</v>
      </c>
      <c r="R89" s="3"/>
      <c r="S89" s="11"/>
      <c r="T89" s="3">
        <v>990.81640625</v>
      </c>
      <c r="U89" s="13">
        <f aca="true" t="shared" si="186" ref="U89:U120">LOG10(T89)</f>
        <v>2.9959931891581</v>
      </c>
      <c r="V89" s="3"/>
      <c r="W89" s="3"/>
      <c r="X89" s="3">
        <v>48.778124999999996</v>
      </c>
      <c r="Y89" s="13">
        <f aca="true" t="shared" si="187" ref="Y89:Y120">LOG10(X89)</f>
        <v>1.688225102295793</v>
      </c>
      <c r="Z89" s="3">
        <v>36036.71875</v>
      </c>
      <c r="AA89" s="13">
        <f aca="true" t="shared" si="188" ref="AA89:AA120">LOG10(Z89)</f>
        <v>4.556745240308043</v>
      </c>
      <c r="AB89" s="13">
        <f aca="true" t="shared" si="189" ref="AB89:AB120">Z89/1000</f>
        <v>36.03671875</v>
      </c>
      <c r="AC89" s="13">
        <f aca="true" t="shared" si="190" ref="AC89:AC120">LOG10(AB89)</f>
        <v>1.556745240308043</v>
      </c>
      <c r="AD89" s="3">
        <v>1966.81640625</v>
      </c>
      <c r="AE89" s="13">
        <f aca="true" t="shared" si="191" ref="AE89:AE120">LOG10(AD89)</f>
        <v>3.2937638223119037</v>
      </c>
      <c r="AF89" s="3">
        <v>55.164453125</v>
      </c>
      <c r="AG89" s="13">
        <f aca="true" t="shared" si="192" ref="AG89:AG120">LOG10(AF89)</f>
        <v>1.741659317140384</v>
      </c>
      <c r="AH89" s="3">
        <v>3155.546875</v>
      </c>
      <c r="AI89" s="13">
        <f aca="true" t="shared" si="193" ref="AI89:AI120">LOG10(AH89)</f>
        <v>3.499074635913943</v>
      </c>
      <c r="AJ89" s="3">
        <v>2492.67578125</v>
      </c>
      <c r="AK89" s="13">
        <f aca="true" t="shared" si="194" ref="AK89:AK120">LOG10(AJ89)</f>
        <v>3.396665794119136</v>
      </c>
      <c r="AL89" s="3">
        <v>24.401171875000003</v>
      </c>
      <c r="AM89" s="13">
        <f aca="true" t="shared" si="195" ref="AM89:AM120">LOG10(AL89)</f>
        <v>1.3874106839872868</v>
      </c>
      <c r="AN89" s="3">
        <v>0.515</v>
      </c>
      <c r="AO89" s="9">
        <f t="shared" si="146"/>
        <v>-0.28810845011942104</v>
      </c>
      <c r="AP89" s="3">
        <v>2.11</v>
      </c>
      <c r="AQ89" s="3">
        <f t="shared" si="147"/>
        <v>0.32430303748683437</v>
      </c>
      <c r="AR89" s="3">
        <f aca="true" t="shared" si="196" ref="AR89:AR120">K89*AP89*0.01</f>
        <v>0.0181629855</v>
      </c>
      <c r="AS89" s="3">
        <f aca="true" t="shared" si="197" ref="AS89:AS120">LOG10(AR89)</f>
        <v>-1.7408127637660262</v>
      </c>
      <c r="AT89" s="3"/>
      <c r="AU89" s="3"/>
      <c r="AV89" s="3">
        <f aca="true" t="shared" si="198" ref="AV89:AV120">T89*AP89/1000</f>
        <v>2.0906226171875</v>
      </c>
      <c r="AW89" s="3">
        <f aca="true" t="shared" si="199" ref="AW89:AW120">LOG10(AV89)</f>
        <v>0.3202756444557928</v>
      </c>
      <c r="AX89" s="3">
        <f aca="true" t="shared" si="200" ref="AX89:AX120">X89*AP89</f>
        <v>102.92184374999998</v>
      </c>
      <c r="AY89" s="3">
        <f aca="true" t="shared" si="201" ref="AY89:AY120">LOG10(AX89)</f>
        <v>2.0125075575934854</v>
      </c>
      <c r="AZ89" s="3">
        <f aca="true" t="shared" si="202" ref="AZ89:AZ120">Z89*AP89/1000</f>
        <v>76.0374765625</v>
      </c>
      <c r="BA89" s="3">
        <f aca="true" t="shared" si="203" ref="BA89:BA120">LOG10(AZ89)</f>
        <v>1.8810276956057357</v>
      </c>
      <c r="BB89" s="3">
        <f aca="true" t="shared" si="204" ref="BB89:BB120">AD89*AP89/1000</f>
        <v>4.1499826171875</v>
      </c>
      <c r="BC89" s="3">
        <f aca="true" t="shared" si="205" ref="BC89:BC120">LOG10(BB89)</f>
        <v>0.6180462776095965</v>
      </c>
      <c r="BD89" s="3">
        <f aca="true" t="shared" si="206" ref="BD89:BD120">AF89*AP89/1000</f>
        <v>0.11639699609375</v>
      </c>
      <c r="BE89" s="3">
        <f aca="true" t="shared" si="207" ref="BE89:BE120">LOG10(BD89)</f>
        <v>-0.9340582275619234</v>
      </c>
      <c r="BF89" s="3">
        <f aca="true" t="shared" si="208" ref="BF89:BF120">AH89*AP89/1000</f>
        <v>6.65820390625</v>
      </c>
      <c r="BG89" s="3">
        <f aca="true" t="shared" si="209" ref="BG89:BG120">LOG10(BF89)</f>
        <v>0.8233570912116355</v>
      </c>
      <c r="BH89" s="3">
        <f aca="true" t="shared" si="210" ref="BH89:BH120">AJ89*AP89/1000</f>
        <v>5.2595458984375</v>
      </c>
      <c r="BI89" s="3">
        <f aca="true" t="shared" si="211" ref="BI89:BI120">LOG10(BH89)</f>
        <v>0.7209482494168286</v>
      </c>
      <c r="BJ89" s="3">
        <f aca="true" t="shared" si="212" ref="BJ89:BJ120">AL89*AP89</f>
        <v>51.48647265625</v>
      </c>
      <c r="BK89" s="3">
        <f aca="true" t="shared" si="213" ref="BK89:BK120">LOG10(BJ89)</f>
        <v>1.7116931392849795</v>
      </c>
      <c r="BL89" s="3"/>
    </row>
    <row r="90" spans="1:64" ht="18.75" customHeight="1">
      <c r="A90" s="3" t="s">
        <v>48</v>
      </c>
      <c r="B90" s="3">
        <v>431</v>
      </c>
      <c r="C90" s="3" t="s">
        <v>28</v>
      </c>
      <c r="D90" s="3" t="s">
        <v>8</v>
      </c>
      <c r="E90" s="3" t="s">
        <v>30</v>
      </c>
      <c r="F90" s="3" t="s">
        <v>14</v>
      </c>
      <c r="G90" s="3">
        <v>700</v>
      </c>
      <c r="H90" s="3">
        <v>15</v>
      </c>
      <c r="I90" s="3">
        <v>5</v>
      </c>
      <c r="J90" s="3" t="s">
        <v>49</v>
      </c>
      <c r="K90" s="3">
        <v>0.81086</v>
      </c>
      <c r="L90" s="3">
        <f t="shared" si="181"/>
        <v>8.108600000000001</v>
      </c>
      <c r="M90" s="13">
        <f t="shared" si="182"/>
        <v>0.9089458770520703</v>
      </c>
      <c r="N90" s="1">
        <f t="shared" si="183"/>
        <v>0.09016990485314778</v>
      </c>
      <c r="O90" s="3">
        <v>38.79</v>
      </c>
      <c r="P90" s="3">
        <f t="shared" si="184"/>
        <v>0.672337132848724</v>
      </c>
      <c r="Q90" s="1">
        <f t="shared" si="185"/>
        <v>47.83809782206546</v>
      </c>
      <c r="R90" s="3"/>
      <c r="S90" s="11"/>
      <c r="T90" s="3">
        <v>1275.7589285714287</v>
      </c>
      <c r="U90" s="13">
        <f t="shared" si="186"/>
        <v>3.1057686164835823</v>
      </c>
      <c r="V90" s="3"/>
      <c r="W90" s="3"/>
      <c r="X90" s="3">
        <v>55.56142857142856</v>
      </c>
      <c r="Y90" s="13">
        <f t="shared" si="187"/>
        <v>1.7447734036010776</v>
      </c>
      <c r="Z90" s="3">
        <v>34477.142857142855</v>
      </c>
      <c r="AA90" s="13">
        <f t="shared" si="188"/>
        <v>4.5375312683826605</v>
      </c>
      <c r="AB90" s="13">
        <f t="shared" si="189"/>
        <v>34.47714285714285</v>
      </c>
      <c r="AC90" s="13">
        <f t="shared" si="190"/>
        <v>1.5375312683826605</v>
      </c>
      <c r="AD90" s="3">
        <v>2123.5714285714284</v>
      </c>
      <c r="AE90" s="13">
        <f t="shared" si="191"/>
        <v>3.3270668735266997</v>
      </c>
      <c r="AF90" s="3">
        <v>60.128214285714286</v>
      </c>
      <c r="AG90" s="13">
        <f t="shared" si="192"/>
        <v>1.7790783061675284</v>
      </c>
      <c r="AH90" s="3">
        <v>3951.1785714285706</v>
      </c>
      <c r="AI90" s="13">
        <f t="shared" si="193"/>
        <v>3.596726657834712</v>
      </c>
      <c r="AJ90" s="3">
        <v>2630.9999999999995</v>
      </c>
      <c r="AK90" s="13">
        <f t="shared" si="194"/>
        <v>3.420120848085703</v>
      </c>
      <c r="AL90" s="3">
        <v>25.512499999999996</v>
      </c>
      <c r="AM90" s="13">
        <f t="shared" si="195"/>
        <v>1.4067530177241268</v>
      </c>
      <c r="AN90" s="3">
        <v>0.569</v>
      </c>
      <c r="AO90" s="9">
        <f t="shared" si="146"/>
        <v>-0.24481141439167506</v>
      </c>
      <c r="AP90" s="3">
        <v>1.41</v>
      </c>
      <c r="AQ90" s="3">
        <f t="shared" si="147"/>
        <v>0.14924991259028184</v>
      </c>
      <c r="AR90" s="3">
        <f t="shared" si="196"/>
        <v>0.011433126</v>
      </c>
      <c r="AS90" s="3">
        <f t="shared" si="197"/>
        <v>-1.94183501029255</v>
      </c>
      <c r="AT90" s="3"/>
      <c r="AU90" s="3"/>
      <c r="AV90" s="3">
        <f t="shared" si="198"/>
        <v>1.7988200892857145</v>
      </c>
      <c r="AW90" s="3">
        <f t="shared" si="199"/>
        <v>0.25498772913896206</v>
      </c>
      <c r="AX90" s="3">
        <f t="shared" si="200"/>
        <v>78.34161428571426</v>
      </c>
      <c r="AY90" s="3">
        <f t="shared" si="201"/>
        <v>1.8939925162564575</v>
      </c>
      <c r="AZ90" s="3">
        <f t="shared" si="202"/>
        <v>48.61277142857143</v>
      </c>
      <c r="BA90" s="3">
        <f t="shared" si="203"/>
        <v>1.6867503810380404</v>
      </c>
      <c r="BB90" s="3">
        <f t="shared" si="204"/>
        <v>2.994235714285714</v>
      </c>
      <c r="BC90" s="3">
        <f t="shared" si="205"/>
        <v>0.47628598618207957</v>
      </c>
      <c r="BD90" s="3">
        <f t="shared" si="206"/>
        <v>0.08478078214285713</v>
      </c>
      <c r="BE90" s="3">
        <f t="shared" si="207"/>
        <v>-1.0717025811770917</v>
      </c>
      <c r="BF90" s="3">
        <f t="shared" si="208"/>
        <v>5.571161785714285</v>
      </c>
      <c r="BG90" s="3">
        <f t="shared" si="209"/>
        <v>0.745945770490092</v>
      </c>
      <c r="BH90" s="3">
        <f t="shared" si="210"/>
        <v>3.709709999999999</v>
      </c>
      <c r="BI90" s="3">
        <f t="shared" si="211"/>
        <v>0.5693399607410827</v>
      </c>
      <c r="BJ90" s="3">
        <f t="shared" si="212"/>
        <v>35.972624999999994</v>
      </c>
      <c r="BK90" s="3">
        <f t="shared" si="213"/>
        <v>1.5559721303795067</v>
      </c>
      <c r="BL90" s="3"/>
    </row>
    <row r="91" spans="1:64" ht="18.75" customHeight="1">
      <c r="A91" s="3" t="s">
        <v>48</v>
      </c>
      <c r="B91" s="3">
        <v>432</v>
      </c>
      <c r="C91" s="3" t="s">
        <v>28</v>
      </c>
      <c r="D91" s="3" t="s">
        <v>8</v>
      </c>
      <c r="E91" s="3" t="s">
        <v>30</v>
      </c>
      <c r="F91" s="3" t="s">
        <v>14</v>
      </c>
      <c r="G91" s="3">
        <v>700</v>
      </c>
      <c r="H91" s="3">
        <v>15</v>
      </c>
      <c r="I91" s="3">
        <v>6</v>
      </c>
      <c r="J91" s="3" t="s">
        <v>49</v>
      </c>
      <c r="K91" s="3">
        <v>0.882325</v>
      </c>
      <c r="L91" s="3">
        <f t="shared" si="181"/>
        <v>8.82325</v>
      </c>
      <c r="M91" s="13">
        <f t="shared" si="182"/>
        <v>0.9456285848010587</v>
      </c>
      <c r="N91" s="1">
        <f t="shared" si="183"/>
        <v>0.09407083886044026</v>
      </c>
      <c r="O91" s="3">
        <v>38.395</v>
      </c>
      <c r="P91" s="3">
        <f t="shared" si="184"/>
        <v>0.668280120564341</v>
      </c>
      <c r="Q91" s="1">
        <f t="shared" si="185"/>
        <v>43.515711330858814</v>
      </c>
      <c r="R91" s="3"/>
      <c r="S91" s="11"/>
      <c r="T91" s="3">
        <v>1243.9085365853657</v>
      </c>
      <c r="U91" s="13">
        <f t="shared" si="186"/>
        <v>3.094788448267502</v>
      </c>
      <c r="V91" s="3"/>
      <c r="W91" s="3"/>
      <c r="X91" s="3">
        <v>49.796747967479675</v>
      </c>
      <c r="Y91" s="13">
        <f t="shared" si="187"/>
        <v>1.6972009815971723</v>
      </c>
      <c r="Z91" s="3">
        <v>36549.59349593496</v>
      </c>
      <c r="AA91" s="13">
        <f t="shared" si="188"/>
        <v>4.562882551103618</v>
      </c>
      <c r="AB91" s="13">
        <f t="shared" si="189"/>
        <v>36.549593495934964</v>
      </c>
      <c r="AC91" s="13">
        <f t="shared" si="190"/>
        <v>1.5628825511036175</v>
      </c>
      <c r="AD91" s="3">
        <v>1723.9634146341461</v>
      </c>
      <c r="AE91" s="13">
        <f t="shared" si="191"/>
        <v>3.2365280451365472</v>
      </c>
      <c r="AF91" s="3">
        <v>50.70975609756097</v>
      </c>
      <c r="AG91" s="13">
        <f t="shared" si="192"/>
        <v>1.705091521694824</v>
      </c>
      <c r="AH91" s="3">
        <v>3670.4878048780492</v>
      </c>
      <c r="AI91" s="13">
        <f t="shared" si="193"/>
        <v>3.564723785475181</v>
      </c>
      <c r="AJ91" s="3">
        <v>2802.7032520325206</v>
      </c>
      <c r="AK91" s="13">
        <f t="shared" si="194"/>
        <v>3.4475771174437697</v>
      </c>
      <c r="AL91" s="3">
        <v>25.739024390243905</v>
      </c>
      <c r="AM91" s="13">
        <f t="shared" si="195"/>
        <v>1.410592081419827</v>
      </c>
      <c r="AN91" s="3">
        <v>0.537</v>
      </c>
      <c r="AO91" s="9">
        <f t="shared" si="146"/>
        <v>-0.2699448476245002</v>
      </c>
      <c r="AP91" s="3">
        <v>1.885</v>
      </c>
      <c r="AQ91" s="3">
        <f t="shared" si="147"/>
        <v>0.27533439342576727</v>
      </c>
      <c r="AR91" s="3">
        <f t="shared" si="196"/>
        <v>0.016631826250000002</v>
      </c>
      <c r="AS91" s="3">
        <f t="shared" si="197"/>
        <v>-1.7790600606571296</v>
      </c>
      <c r="AT91" s="3"/>
      <c r="AU91" s="3"/>
      <c r="AV91" s="3">
        <f t="shared" si="198"/>
        <v>2.3447675914634143</v>
      </c>
      <c r="AW91" s="3">
        <f t="shared" si="199"/>
        <v>0.37009980280931376</v>
      </c>
      <c r="AX91" s="3">
        <f t="shared" si="200"/>
        <v>93.8668699186992</v>
      </c>
      <c r="AY91" s="3">
        <f t="shared" si="201"/>
        <v>1.9725123361389838</v>
      </c>
      <c r="AZ91" s="3">
        <f t="shared" si="202"/>
        <v>68.8959837398374</v>
      </c>
      <c r="BA91" s="3">
        <f t="shared" si="203"/>
        <v>1.8381939056454293</v>
      </c>
      <c r="BB91" s="3">
        <f t="shared" si="204"/>
        <v>3.2496710365853656</v>
      </c>
      <c r="BC91" s="3">
        <f t="shared" si="205"/>
        <v>0.5118393996783588</v>
      </c>
      <c r="BD91" s="3">
        <f t="shared" si="206"/>
        <v>0.09558789024390242</v>
      </c>
      <c r="BE91" s="3">
        <f t="shared" si="207"/>
        <v>-1.0195971237633645</v>
      </c>
      <c r="BF91" s="3">
        <f t="shared" si="208"/>
        <v>6.918869512195124</v>
      </c>
      <c r="BG91" s="3">
        <f t="shared" si="209"/>
        <v>0.8400351400169929</v>
      </c>
      <c r="BH91" s="3">
        <f t="shared" si="210"/>
        <v>5.283095630081301</v>
      </c>
      <c r="BI91" s="3">
        <f t="shared" si="211"/>
        <v>0.7228884719855814</v>
      </c>
      <c r="BJ91" s="3">
        <f t="shared" si="212"/>
        <v>48.518060975609764</v>
      </c>
      <c r="BK91" s="3">
        <f t="shared" si="213"/>
        <v>1.6859034359616387</v>
      </c>
      <c r="BL91" s="3"/>
    </row>
    <row r="92" spans="1:64" ht="18.75" customHeight="1">
      <c r="A92" s="3" t="s">
        <v>48</v>
      </c>
      <c r="B92" s="3">
        <v>433</v>
      </c>
      <c r="C92" s="3" t="s">
        <v>28</v>
      </c>
      <c r="D92" s="3" t="s">
        <v>8</v>
      </c>
      <c r="E92" s="3" t="s">
        <v>31</v>
      </c>
      <c r="F92" s="3" t="s">
        <v>16</v>
      </c>
      <c r="G92" s="3">
        <v>700</v>
      </c>
      <c r="H92" s="3">
        <v>16</v>
      </c>
      <c r="I92" s="3">
        <v>1</v>
      </c>
      <c r="J92" s="3" t="s">
        <v>49</v>
      </c>
      <c r="K92" s="3">
        <v>0.88524</v>
      </c>
      <c r="L92" s="3">
        <f t="shared" si="181"/>
        <v>8.8524</v>
      </c>
      <c r="M92" s="13">
        <f t="shared" si="182"/>
        <v>0.9470610295060043</v>
      </c>
      <c r="N92" s="1">
        <f t="shared" si="183"/>
        <v>0.0942265657650994</v>
      </c>
      <c r="O92" s="3">
        <v>40.36</v>
      </c>
      <c r="P92" s="3">
        <f t="shared" si="184"/>
        <v>0.6883907190239159</v>
      </c>
      <c r="Q92" s="1">
        <f t="shared" si="185"/>
        <v>45.59215579955718</v>
      </c>
      <c r="R92" s="3"/>
      <c r="S92" s="11"/>
      <c r="T92" s="3">
        <v>3738.4897959183672</v>
      </c>
      <c r="U92" s="13">
        <f t="shared" si="186"/>
        <v>3.5726961995921958</v>
      </c>
      <c r="V92" s="3"/>
      <c r="W92" s="3"/>
      <c r="X92" s="3">
        <v>48.87265306122448</v>
      </c>
      <c r="Y92" s="13">
        <f t="shared" si="187"/>
        <v>1.6890659154262773</v>
      </c>
      <c r="Z92" s="3">
        <v>14969.38775510204</v>
      </c>
      <c r="AA92" s="13">
        <f t="shared" si="188"/>
        <v>4.175204038150788</v>
      </c>
      <c r="AB92" s="13">
        <f t="shared" si="189"/>
        <v>14.969387755102039</v>
      </c>
      <c r="AC92" s="13">
        <f t="shared" si="190"/>
        <v>1.1752040381507878</v>
      </c>
      <c r="AD92" s="3">
        <v>1977.1877551020407</v>
      </c>
      <c r="AE92" s="13">
        <f t="shared" si="191"/>
        <v>3.2960479121730795</v>
      </c>
      <c r="AF92" s="3">
        <v>202.47979591836736</v>
      </c>
      <c r="AG92" s="13">
        <f t="shared" si="192"/>
        <v>2.306381694420192</v>
      </c>
      <c r="AH92" s="3">
        <v>413.21020408163264</v>
      </c>
      <c r="AI92" s="13">
        <f t="shared" si="193"/>
        <v>2.6161710377305147</v>
      </c>
      <c r="AJ92" s="3">
        <v>1988.4020408163265</v>
      </c>
      <c r="AK92" s="13">
        <f t="shared" si="194"/>
        <v>3.2985042002096763</v>
      </c>
      <c r="AL92" s="3">
        <v>47.76163265306122</v>
      </c>
      <c r="AM92" s="13">
        <f t="shared" si="195"/>
        <v>1.6790791640194769</v>
      </c>
      <c r="AN92" s="3">
        <v>0.617</v>
      </c>
      <c r="AO92" s="9">
        <f t="shared" si="146"/>
        <v>-0.20964445358561357</v>
      </c>
      <c r="AP92" s="3">
        <v>2.326</v>
      </c>
      <c r="AQ92" s="3">
        <f t="shared" si="147"/>
        <v>0.36662838129296793</v>
      </c>
      <c r="AR92" s="3">
        <f t="shared" si="196"/>
        <v>0.0205906824</v>
      </c>
      <c r="AS92" s="3">
        <f t="shared" si="197"/>
        <v>-1.686329260101566</v>
      </c>
      <c r="AT92" s="3"/>
      <c r="AU92" s="3"/>
      <c r="AV92" s="3">
        <f t="shared" si="198"/>
        <v>8.695727265306123</v>
      </c>
      <c r="AW92" s="3">
        <f t="shared" si="199"/>
        <v>0.9393059099846254</v>
      </c>
      <c r="AX92" s="3">
        <f t="shared" si="200"/>
        <v>113.67779102040815</v>
      </c>
      <c r="AY92" s="3">
        <f t="shared" si="201"/>
        <v>2.055675625818707</v>
      </c>
      <c r="AZ92" s="3">
        <f t="shared" si="202"/>
        <v>34.81879591836734</v>
      </c>
      <c r="BA92" s="3">
        <f t="shared" si="203"/>
        <v>1.5418137485432173</v>
      </c>
      <c r="BB92" s="3">
        <f t="shared" si="204"/>
        <v>4.598938718367347</v>
      </c>
      <c r="BC92" s="3">
        <f t="shared" si="205"/>
        <v>0.6626576225655092</v>
      </c>
      <c r="BD92" s="3">
        <f t="shared" si="206"/>
        <v>0.4709680053061225</v>
      </c>
      <c r="BE92" s="3">
        <f t="shared" si="207"/>
        <v>-0.3270085951873784</v>
      </c>
      <c r="BF92" s="3">
        <f t="shared" si="208"/>
        <v>0.9611269346938776</v>
      </c>
      <c r="BG92" s="3">
        <f t="shared" si="209"/>
        <v>-0.017219251877055704</v>
      </c>
      <c r="BH92" s="3">
        <f t="shared" si="210"/>
        <v>4.6250231469387755</v>
      </c>
      <c r="BI92" s="3">
        <f t="shared" si="211"/>
        <v>0.6651139106021061</v>
      </c>
      <c r="BJ92" s="3">
        <f t="shared" si="212"/>
        <v>111.0935575510204</v>
      </c>
      <c r="BK92" s="3">
        <f t="shared" si="213"/>
        <v>2.0456888744119066</v>
      </c>
      <c r="BL92" s="3"/>
    </row>
    <row r="93" spans="1:64" ht="18.75" customHeight="1">
      <c r="A93" s="3" t="s">
        <v>48</v>
      </c>
      <c r="B93" s="3">
        <v>434</v>
      </c>
      <c r="C93" s="3" t="s">
        <v>28</v>
      </c>
      <c r="D93" s="3" t="s">
        <v>8</v>
      </c>
      <c r="E93" s="3" t="s">
        <v>31</v>
      </c>
      <c r="F93" s="3" t="s">
        <v>16</v>
      </c>
      <c r="G93" s="3">
        <v>700</v>
      </c>
      <c r="H93" s="3">
        <v>16</v>
      </c>
      <c r="I93" s="3">
        <v>2</v>
      </c>
      <c r="J93" s="3" t="s">
        <v>49</v>
      </c>
      <c r="K93" s="3">
        <v>0.585925</v>
      </c>
      <c r="L93" s="3">
        <f t="shared" si="181"/>
        <v>5.85925</v>
      </c>
      <c r="M93" s="13">
        <f t="shared" si="182"/>
        <v>0.7678420286960569</v>
      </c>
      <c r="N93" s="1">
        <f t="shared" si="183"/>
        <v>0.0766206858444919</v>
      </c>
      <c r="O93" s="3">
        <v>41.18</v>
      </c>
      <c r="P93" s="3">
        <f t="shared" si="184"/>
        <v>0.6967342178050685</v>
      </c>
      <c r="Q93" s="1">
        <f t="shared" si="185"/>
        <v>70.28203268336391</v>
      </c>
      <c r="R93" s="3"/>
      <c r="S93" s="11"/>
      <c r="T93" s="3">
        <v>2455.4375</v>
      </c>
      <c r="U93" s="13">
        <f t="shared" si="186"/>
        <v>3.3901288842014585</v>
      </c>
      <c r="V93" s="3"/>
      <c r="W93" s="3"/>
      <c r="X93" s="3">
        <v>49.61895833333333</v>
      </c>
      <c r="Y93" s="13">
        <f t="shared" si="187"/>
        <v>1.6956476427488893</v>
      </c>
      <c r="Z93" s="3">
        <v>11752.958333333334</v>
      </c>
      <c r="AA93" s="13">
        <f t="shared" si="188"/>
        <v>4.070147196491327</v>
      </c>
      <c r="AB93" s="13">
        <f t="shared" si="189"/>
        <v>11.752958333333334</v>
      </c>
      <c r="AC93" s="13">
        <f t="shared" si="190"/>
        <v>1.0701471964913265</v>
      </c>
      <c r="AD93" s="3">
        <v>1405.775</v>
      </c>
      <c r="AE93" s="13">
        <f t="shared" si="191"/>
        <v>3.147915815649699</v>
      </c>
      <c r="AF93" s="3">
        <v>119.41333333333334</v>
      </c>
      <c r="AG93" s="13">
        <f t="shared" si="192"/>
        <v>2.077052821515293</v>
      </c>
      <c r="AH93" s="3">
        <v>373.87083333333334</v>
      </c>
      <c r="AI93" s="13">
        <f t="shared" si="193"/>
        <v>2.572721585998118</v>
      </c>
      <c r="AJ93" s="3">
        <v>1562.5104166666667</v>
      </c>
      <c r="AK93" s="13">
        <f t="shared" si="194"/>
        <v>3.193822921303008</v>
      </c>
      <c r="AL93" s="3">
        <v>32.35833333333334</v>
      </c>
      <c r="AM93" s="13">
        <f t="shared" si="195"/>
        <v>1.5099861444984228</v>
      </c>
      <c r="AN93" s="3">
        <v>0.696</v>
      </c>
      <c r="AO93" s="9">
        <f t="shared" si="146"/>
        <v>-0.15732836623921162</v>
      </c>
      <c r="AP93" s="3">
        <v>3.645</v>
      </c>
      <c r="AQ93" s="3">
        <f t="shared" si="147"/>
        <v>0.561709447291157</v>
      </c>
      <c r="AR93" s="3">
        <f t="shared" si="196"/>
        <v>0.02135696625</v>
      </c>
      <c r="AS93" s="3">
        <f t="shared" si="197"/>
        <v>-1.6704604386499498</v>
      </c>
      <c r="AT93" s="3"/>
      <c r="AU93" s="3"/>
      <c r="AV93" s="3">
        <f t="shared" si="198"/>
        <v>8.9500696875</v>
      </c>
      <c r="AW93" s="3">
        <f t="shared" si="199"/>
        <v>0.9518264168554519</v>
      </c>
      <c r="AX93" s="3">
        <f t="shared" si="200"/>
        <v>180.861103125</v>
      </c>
      <c r="AY93" s="3">
        <f t="shared" si="201"/>
        <v>2.257345175402883</v>
      </c>
      <c r="AZ93" s="3">
        <f t="shared" si="202"/>
        <v>42.839533125</v>
      </c>
      <c r="BA93" s="3">
        <f t="shared" si="203"/>
        <v>1.6318447291453198</v>
      </c>
      <c r="BB93" s="3">
        <f t="shared" si="204"/>
        <v>5.124049875000001</v>
      </c>
      <c r="BC93" s="3">
        <f t="shared" si="205"/>
        <v>0.7096133483036926</v>
      </c>
      <c r="BD93" s="3">
        <f t="shared" si="206"/>
        <v>0.4352616</v>
      </c>
      <c r="BE93" s="3">
        <f t="shared" si="207"/>
        <v>-0.36124964583071395</v>
      </c>
      <c r="BF93" s="3">
        <f t="shared" si="208"/>
        <v>1.3627591875</v>
      </c>
      <c r="BG93" s="3">
        <f t="shared" si="209"/>
        <v>0.1344191186521117</v>
      </c>
      <c r="BH93" s="3">
        <f t="shared" si="210"/>
        <v>5.69535046875</v>
      </c>
      <c r="BI93" s="3">
        <f t="shared" si="211"/>
        <v>0.7555204539570013</v>
      </c>
      <c r="BJ93" s="3">
        <f t="shared" si="212"/>
        <v>117.94612500000002</v>
      </c>
      <c r="BK93" s="3">
        <f t="shared" si="213"/>
        <v>2.071683677152416</v>
      </c>
      <c r="BL93" s="3"/>
    </row>
    <row r="94" spans="1:64" ht="18.75" customHeight="1">
      <c r="A94" s="3" t="s">
        <v>48</v>
      </c>
      <c r="B94" s="3">
        <v>435</v>
      </c>
      <c r="C94" s="3" t="s">
        <v>28</v>
      </c>
      <c r="D94" s="3" t="s">
        <v>8</v>
      </c>
      <c r="E94" s="3" t="s">
        <v>31</v>
      </c>
      <c r="F94" s="3" t="s">
        <v>16</v>
      </c>
      <c r="G94" s="3">
        <v>700</v>
      </c>
      <c r="H94" s="3">
        <v>16</v>
      </c>
      <c r="I94" s="3">
        <v>3</v>
      </c>
      <c r="J94" s="3" t="s">
        <v>49</v>
      </c>
      <c r="K94" s="3">
        <v>0.5818000000000001</v>
      </c>
      <c r="L94" s="3">
        <f t="shared" si="181"/>
        <v>5.818000000000001</v>
      </c>
      <c r="M94" s="13">
        <f t="shared" si="182"/>
        <v>0.7647737169110405</v>
      </c>
      <c r="N94" s="1">
        <f t="shared" si="183"/>
        <v>0.07634997173114672</v>
      </c>
      <c r="O94" s="3">
        <v>40.415</v>
      </c>
      <c r="P94" s="3">
        <f t="shared" si="184"/>
        <v>0.6889511737889825</v>
      </c>
      <c r="Q94" s="1">
        <f t="shared" si="185"/>
        <v>69.46545204537641</v>
      </c>
      <c r="R94" s="3"/>
      <c r="S94" s="11"/>
      <c r="T94" s="3">
        <v>2803.9147286821703</v>
      </c>
      <c r="U94" s="13">
        <f t="shared" si="186"/>
        <v>3.447764801938735</v>
      </c>
      <c r="V94" s="3"/>
      <c r="W94" s="3"/>
      <c r="X94" s="3">
        <v>34.07984496124031</v>
      </c>
      <c r="Y94" s="13">
        <f t="shared" si="187"/>
        <v>1.5324976103719228</v>
      </c>
      <c r="Z94" s="3">
        <v>12466.937984496124</v>
      </c>
      <c r="AA94" s="13">
        <f t="shared" si="188"/>
        <v>4.0957597991295325</v>
      </c>
      <c r="AB94" s="13">
        <f t="shared" si="189"/>
        <v>12.466937984496123</v>
      </c>
      <c r="AC94" s="13">
        <f t="shared" si="190"/>
        <v>1.0957597991295327</v>
      </c>
      <c r="AD94" s="3">
        <v>1690.6802325581393</v>
      </c>
      <c r="AE94" s="13">
        <f t="shared" si="191"/>
        <v>3.2280614749143677</v>
      </c>
      <c r="AF94" s="3">
        <v>131.79883720930232</v>
      </c>
      <c r="AG94" s="13">
        <f t="shared" si="192"/>
        <v>2.119911578726798</v>
      </c>
      <c r="AH94" s="3">
        <v>387.3333333333333</v>
      </c>
      <c r="AI94" s="13">
        <f t="shared" si="193"/>
        <v>2.5880848733346493</v>
      </c>
      <c r="AJ94" s="3">
        <v>1568.3372093023256</v>
      </c>
      <c r="AK94" s="13">
        <f t="shared" si="194"/>
        <v>3.1954394463548983</v>
      </c>
      <c r="AL94" s="3">
        <v>36.876744186046515</v>
      </c>
      <c r="AM94" s="13">
        <f t="shared" si="195"/>
        <v>1.5667525706122898</v>
      </c>
      <c r="AN94" s="3">
        <v>0.673</v>
      </c>
      <c r="AO94" s="9">
        <f t="shared" si="146"/>
        <v>-0.17192040944325407</v>
      </c>
      <c r="AP94" s="3">
        <v>2.92</v>
      </c>
      <c r="AQ94" s="3">
        <f t="shared" si="147"/>
        <v>0.4653977242924431</v>
      </c>
      <c r="AR94" s="3">
        <f t="shared" si="196"/>
        <v>0.016988560000000003</v>
      </c>
      <c r="AS94" s="3">
        <f t="shared" si="197"/>
        <v>-1.7698434316405411</v>
      </c>
      <c r="AT94" s="3"/>
      <c r="AU94" s="3"/>
      <c r="AV94" s="3">
        <f t="shared" si="198"/>
        <v>8.187431007751938</v>
      </c>
      <c r="AW94" s="3">
        <f t="shared" si="199"/>
        <v>0.9131476533871531</v>
      </c>
      <c r="AX94" s="3">
        <f t="shared" si="200"/>
        <v>99.5131472868217</v>
      </c>
      <c r="AY94" s="3">
        <f t="shared" si="201"/>
        <v>1.997880461820341</v>
      </c>
      <c r="AZ94" s="3">
        <f t="shared" si="202"/>
        <v>36.40345891472868</v>
      </c>
      <c r="BA94" s="3">
        <f t="shared" si="203"/>
        <v>1.5611426505779509</v>
      </c>
      <c r="BB94" s="3">
        <f t="shared" si="204"/>
        <v>4.936786279069766</v>
      </c>
      <c r="BC94" s="3">
        <f t="shared" si="205"/>
        <v>0.6934443263627861</v>
      </c>
      <c r="BD94" s="3">
        <f t="shared" si="206"/>
        <v>0.3848526046511628</v>
      </c>
      <c r="BE94" s="3">
        <f t="shared" si="207"/>
        <v>-0.41470556982478374</v>
      </c>
      <c r="BF94" s="3">
        <f t="shared" si="208"/>
        <v>1.1310133333333334</v>
      </c>
      <c r="BG94" s="3">
        <f t="shared" si="209"/>
        <v>0.05346772478306782</v>
      </c>
      <c r="BH94" s="3">
        <f t="shared" si="210"/>
        <v>4.579544651162791</v>
      </c>
      <c r="BI94" s="3">
        <f t="shared" si="211"/>
        <v>0.6608222978033166</v>
      </c>
      <c r="BJ94" s="3">
        <f t="shared" si="212"/>
        <v>107.68009302325582</v>
      </c>
      <c r="BK94" s="3">
        <f t="shared" si="213"/>
        <v>2.032135422060708</v>
      </c>
      <c r="BL94" s="3"/>
    </row>
    <row r="95" spans="1:64" ht="18.75" customHeight="1">
      <c r="A95" s="3" t="s">
        <v>48</v>
      </c>
      <c r="B95" s="3">
        <v>436</v>
      </c>
      <c r="C95" s="3" t="s">
        <v>28</v>
      </c>
      <c r="D95" s="3" t="s">
        <v>8</v>
      </c>
      <c r="E95" s="3" t="s">
        <v>31</v>
      </c>
      <c r="F95" s="3" t="s">
        <v>16</v>
      </c>
      <c r="G95" s="3">
        <v>700</v>
      </c>
      <c r="H95" s="3">
        <v>16</v>
      </c>
      <c r="I95" s="3">
        <v>4</v>
      </c>
      <c r="J95" s="3" t="s">
        <v>49</v>
      </c>
      <c r="K95" s="3">
        <v>0.51415</v>
      </c>
      <c r="L95" s="3">
        <f t="shared" si="181"/>
        <v>5.1415</v>
      </c>
      <c r="M95" s="13">
        <f t="shared" si="182"/>
        <v>0.7110898401405321</v>
      </c>
      <c r="N95" s="1">
        <f t="shared" si="183"/>
        <v>0.07176584087869205</v>
      </c>
      <c r="O95" s="3">
        <v>41.4</v>
      </c>
      <c r="P95" s="3">
        <f t="shared" si="184"/>
        <v>0.6989683794858936</v>
      </c>
      <c r="Q95" s="1">
        <f t="shared" si="185"/>
        <v>80.52124866284159</v>
      </c>
      <c r="R95" s="3"/>
      <c r="S95" s="11"/>
      <c r="T95" s="3">
        <v>2287.714285714286</v>
      </c>
      <c r="U95" s="13">
        <f t="shared" si="186"/>
        <v>3.3594017841568946</v>
      </c>
      <c r="V95" s="3"/>
      <c r="W95" s="3"/>
      <c r="X95" s="3">
        <v>36.01979591836734</v>
      </c>
      <c r="Y95" s="13">
        <f t="shared" si="187"/>
        <v>1.556541247856696</v>
      </c>
      <c r="Z95" s="3">
        <v>10748.734693877552</v>
      </c>
      <c r="AA95" s="13">
        <f t="shared" si="188"/>
        <v>4.031357343525185</v>
      </c>
      <c r="AB95" s="13">
        <f t="shared" si="189"/>
        <v>10.748734693877552</v>
      </c>
      <c r="AC95" s="13">
        <f t="shared" si="190"/>
        <v>1.0313573435251855</v>
      </c>
      <c r="AD95" s="3">
        <v>1382.9755102040817</v>
      </c>
      <c r="AE95" s="13">
        <f t="shared" si="191"/>
        <v>3.140814489670121</v>
      </c>
      <c r="AF95" s="3">
        <v>93.88285714285715</v>
      </c>
      <c r="AG95" s="13">
        <f t="shared" si="192"/>
        <v>1.9725862980387767</v>
      </c>
      <c r="AH95" s="3">
        <v>347.8795918367347</v>
      </c>
      <c r="AI95" s="13">
        <f t="shared" si="193"/>
        <v>2.541428951850024</v>
      </c>
      <c r="AJ95" s="3">
        <v>1403.034693877551</v>
      </c>
      <c r="AK95" s="13">
        <f t="shared" si="194"/>
        <v>3.147068410282304</v>
      </c>
      <c r="AL95" s="3">
        <v>32.712653061224486</v>
      </c>
      <c r="AM95" s="13">
        <f t="shared" si="195"/>
        <v>1.5147157676995897</v>
      </c>
      <c r="AN95" s="3">
        <v>0.545</v>
      </c>
      <c r="AO95" s="9">
        <f t="shared" si="146"/>
        <v>-0.26352381797230323</v>
      </c>
      <c r="AP95" s="3">
        <v>3.301</v>
      </c>
      <c r="AQ95" s="3">
        <f t="shared" si="147"/>
        <v>0.5186586805830777</v>
      </c>
      <c r="AR95" s="3">
        <f t="shared" si="196"/>
        <v>0.0169720915</v>
      </c>
      <c r="AS95" s="3">
        <f t="shared" si="197"/>
        <v>-1.7702646355291562</v>
      </c>
      <c r="AT95" s="3"/>
      <c r="AU95" s="3"/>
      <c r="AV95" s="3">
        <f t="shared" si="198"/>
        <v>7.551744857142857</v>
      </c>
      <c r="AW95" s="3">
        <f t="shared" si="199"/>
        <v>0.878047308487206</v>
      </c>
      <c r="AX95" s="3">
        <f t="shared" si="200"/>
        <v>118.9013463265306</v>
      </c>
      <c r="AY95" s="3">
        <f t="shared" si="201"/>
        <v>2.0751867721870076</v>
      </c>
      <c r="AZ95" s="3">
        <f t="shared" si="202"/>
        <v>35.4815732244898</v>
      </c>
      <c r="BA95" s="3">
        <f t="shared" si="203"/>
        <v>1.550002867855497</v>
      </c>
      <c r="BB95" s="3">
        <f t="shared" si="204"/>
        <v>4.565202159183674</v>
      </c>
      <c r="BC95" s="3">
        <f t="shared" si="205"/>
        <v>0.6594600140004325</v>
      </c>
      <c r="BD95" s="3">
        <f t="shared" si="206"/>
        <v>0.3099073114285715</v>
      </c>
      <c r="BE95" s="3">
        <f t="shared" si="207"/>
        <v>-0.5087681776309118</v>
      </c>
      <c r="BF95" s="3">
        <f t="shared" si="208"/>
        <v>1.1483505326530612</v>
      </c>
      <c r="BG95" s="3">
        <f t="shared" si="209"/>
        <v>0.060074476180335686</v>
      </c>
      <c r="BH95" s="3">
        <f t="shared" si="210"/>
        <v>4.631417524489796</v>
      </c>
      <c r="BI95" s="3">
        <f t="shared" si="211"/>
        <v>0.6657139346126157</v>
      </c>
      <c r="BJ95" s="3">
        <f t="shared" si="212"/>
        <v>107.98446775510203</v>
      </c>
      <c r="BK95" s="3">
        <f t="shared" si="213"/>
        <v>2.0333612920299013</v>
      </c>
      <c r="BL95" s="3"/>
    </row>
    <row r="96" spans="1:64" ht="18.75" customHeight="1">
      <c r="A96" s="3" t="s">
        <v>48</v>
      </c>
      <c r="B96" s="3">
        <v>437</v>
      </c>
      <c r="C96" s="3" t="s">
        <v>28</v>
      </c>
      <c r="D96" s="3" t="s">
        <v>8</v>
      </c>
      <c r="E96" s="3" t="s">
        <v>31</v>
      </c>
      <c r="F96" s="3" t="s">
        <v>16</v>
      </c>
      <c r="G96" s="3">
        <v>700</v>
      </c>
      <c r="H96" s="3">
        <v>16</v>
      </c>
      <c r="I96" s="3">
        <v>5</v>
      </c>
      <c r="J96" s="3" t="s">
        <v>49</v>
      </c>
      <c r="K96" s="3">
        <v>0.63727</v>
      </c>
      <c r="L96" s="3">
        <f t="shared" si="181"/>
        <v>6.3727</v>
      </c>
      <c r="M96" s="13">
        <f t="shared" si="182"/>
        <v>0.804323474197544</v>
      </c>
      <c r="N96" s="1">
        <f t="shared" si="183"/>
        <v>0.07991422464524739</v>
      </c>
      <c r="O96" s="3">
        <v>40.66</v>
      </c>
      <c r="P96" s="3">
        <f t="shared" si="184"/>
        <v>0.6914462655749652</v>
      </c>
      <c r="Q96" s="1">
        <f t="shared" si="185"/>
        <v>63.803411426867726</v>
      </c>
      <c r="R96" s="3"/>
      <c r="S96" s="11"/>
      <c r="T96" s="3">
        <v>3200.098039215686</v>
      </c>
      <c r="U96" s="13">
        <f t="shared" si="186"/>
        <v>3.5051632837068314</v>
      </c>
      <c r="V96" s="3"/>
      <c r="W96" s="3"/>
      <c r="X96" s="3">
        <v>54.92980392156863</v>
      </c>
      <c r="Y96" s="13">
        <f t="shared" si="187"/>
        <v>1.7398080487586107</v>
      </c>
      <c r="Z96" s="3">
        <v>11583.529411764706</v>
      </c>
      <c r="AA96" s="13">
        <f t="shared" si="188"/>
        <v>4.0638409057224445</v>
      </c>
      <c r="AB96" s="13">
        <f t="shared" si="189"/>
        <v>11.583529411764706</v>
      </c>
      <c r="AC96" s="13">
        <f t="shared" si="190"/>
        <v>1.063840905722444</v>
      </c>
      <c r="AD96" s="3">
        <v>1726.8901960784315</v>
      </c>
      <c r="AE96" s="13">
        <f t="shared" si="191"/>
        <v>3.2372647239291914</v>
      </c>
      <c r="AF96" s="3">
        <v>165.63215686274512</v>
      </c>
      <c r="AG96" s="13">
        <f t="shared" si="192"/>
        <v>2.2191446572814604</v>
      </c>
      <c r="AH96" s="3">
        <v>374.5098039215686</v>
      </c>
      <c r="AI96" s="13">
        <f t="shared" si="193"/>
        <v>2.573463191149791</v>
      </c>
      <c r="AJ96" s="3">
        <v>1576.6803921568626</v>
      </c>
      <c r="AK96" s="13">
        <f t="shared" si="194"/>
        <v>3.1977436667023187</v>
      </c>
      <c r="AL96" s="3">
        <v>42.84568627450981</v>
      </c>
      <c r="AM96" s="13">
        <f t="shared" si="195"/>
        <v>1.631907103470828</v>
      </c>
      <c r="AN96" s="3">
        <v>1.077</v>
      </c>
      <c r="AO96" s="9">
        <f t="shared" si="146"/>
        <v>0.03225602589045315</v>
      </c>
      <c r="AP96" s="3">
        <v>3.285</v>
      </c>
      <c r="AQ96" s="3">
        <f t="shared" si="147"/>
        <v>0.5165485942267516</v>
      </c>
      <c r="AR96" s="3">
        <f t="shared" si="196"/>
        <v>0.020934319500000003</v>
      </c>
      <c r="AS96" s="3">
        <f t="shared" si="197"/>
        <v>-1.6791411519066564</v>
      </c>
      <c r="AT96" s="3"/>
      <c r="AU96" s="3"/>
      <c r="AV96" s="3">
        <f t="shared" si="198"/>
        <v>10.512322058823528</v>
      </c>
      <c r="AW96" s="3">
        <f t="shared" si="199"/>
        <v>1.0216986576026308</v>
      </c>
      <c r="AX96" s="3">
        <f t="shared" si="200"/>
        <v>180.44440588235295</v>
      </c>
      <c r="AY96" s="3">
        <f t="shared" si="201"/>
        <v>2.2563434226544103</v>
      </c>
      <c r="AZ96" s="3">
        <f t="shared" si="202"/>
        <v>38.05189411764706</v>
      </c>
      <c r="BA96" s="3">
        <f t="shared" si="203"/>
        <v>1.5803762796182437</v>
      </c>
      <c r="BB96" s="3">
        <f t="shared" si="204"/>
        <v>5.6728342941176475</v>
      </c>
      <c r="BC96" s="3">
        <f t="shared" si="205"/>
        <v>0.7538000978249911</v>
      </c>
      <c r="BD96" s="3">
        <f t="shared" si="206"/>
        <v>0.5441016352941177</v>
      </c>
      <c r="BE96" s="3">
        <f t="shared" si="207"/>
        <v>-0.2643199688227403</v>
      </c>
      <c r="BF96" s="3">
        <f t="shared" si="208"/>
        <v>1.230264705882353</v>
      </c>
      <c r="BG96" s="3">
        <f t="shared" si="209"/>
        <v>0.08999856504559078</v>
      </c>
      <c r="BH96" s="3">
        <f t="shared" si="210"/>
        <v>5.179395088235294</v>
      </c>
      <c r="BI96" s="3">
        <f t="shared" si="211"/>
        <v>0.7142790405981185</v>
      </c>
      <c r="BJ96" s="3">
        <f t="shared" si="212"/>
        <v>140.74807941176473</v>
      </c>
      <c r="BK96" s="3">
        <f t="shared" si="213"/>
        <v>2.1484424773666277</v>
      </c>
      <c r="BL96" s="3"/>
    </row>
    <row r="97" spans="1:64" ht="18.75" customHeight="1">
      <c r="A97" s="3" t="s">
        <v>48</v>
      </c>
      <c r="B97" s="3">
        <v>438</v>
      </c>
      <c r="C97" s="3" t="s">
        <v>28</v>
      </c>
      <c r="D97" s="3" t="s">
        <v>8</v>
      </c>
      <c r="E97" s="3" t="s">
        <v>31</v>
      </c>
      <c r="F97" s="3" t="s">
        <v>16</v>
      </c>
      <c r="G97" s="3">
        <v>700</v>
      </c>
      <c r="H97" s="3">
        <v>16</v>
      </c>
      <c r="I97" s="3">
        <v>6</v>
      </c>
      <c r="J97" s="3" t="s">
        <v>49</v>
      </c>
      <c r="K97" s="3">
        <v>0.681685</v>
      </c>
      <c r="L97" s="3">
        <f t="shared" si="181"/>
        <v>6.81685</v>
      </c>
      <c r="M97" s="13">
        <f t="shared" si="182"/>
        <v>0.8335837377583204</v>
      </c>
      <c r="N97" s="1">
        <f t="shared" si="183"/>
        <v>0.08265831100518098</v>
      </c>
      <c r="O97" s="3">
        <v>40.56999999999999</v>
      </c>
      <c r="P97" s="3">
        <f t="shared" si="184"/>
        <v>0.6905299797416083</v>
      </c>
      <c r="Q97" s="1">
        <f t="shared" si="185"/>
        <v>59.5142917916633</v>
      </c>
      <c r="R97" s="3"/>
      <c r="S97" s="11"/>
      <c r="T97" s="3">
        <v>2882.2131147540986</v>
      </c>
      <c r="U97" s="13">
        <f t="shared" si="186"/>
        <v>3.459726089989361</v>
      </c>
      <c r="V97" s="3"/>
      <c r="W97" s="3"/>
      <c r="X97" s="3">
        <v>52.82602459016393</v>
      </c>
      <c r="Y97" s="13">
        <f t="shared" si="187"/>
        <v>1.7228479291893604</v>
      </c>
      <c r="Z97" s="3">
        <v>12050.65573770492</v>
      </c>
      <c r="AA97" s="13">
        <f t="shared" si="188"/>
        <v>4.081010679733993</v>
      </c>
      <c r="AB97" s="13">
        <f t="shared" si="189"/>
        <v>12.05065573770492</v>
      </c>
      <c r="AC97" s="13">
        <f t="shared" si="190"/>
        <v>1.0810106797339931</v>
      </c>
      <c r="AD97" s="3">
        <v>1578.893442622951</v>
      </c>
      <c r="AE97" s="13">
        <f t="shared" si="191"/>
        <v>3.1983528210517274</v>
      </c>
      <c r="AF97" s="3">
        <v>126.50286885245903</v>
      </c>
      <c r="AG97" s="13">
        <f t="shared" si="192"/>
        <v>2.10210037462381</v>
      </c>
      <c r="AH97" s="3">
        <v>374.23155737704917</v>
      </c>
      <c r="AI97" s="13">
        <f t="shared" si="193"/>
        <v>2.5731404069396424</v>
      </c>
      <c r="AJ97" s="3">
        <v>1727.3790983606557</v>
      </c>
      <c r="AK97" s="13">
        <f t="shared" si="194"/>
        <v>3.237387660241725</v>
      </c>
      <c r="AL97" s="3">
        <v>40.967622950819674</v>
      </c>
      <c r="AM97" s="13">
        <f t="shared" si="195"/>
        <v>1.612440765776643</v>
      </c>
      <c r="AN97" s="3">
        <v>0.616</v>
      </c>
      <c r="AO97" s="9">
        <f t="shared" si="146"/>
        <v>-0.21034879120659042</v>
      </c>
      <c r="AP97" s="3">
        <v>3.298</v>
      </c>
      <c r="AQ97" s="3">
        <f t="shared" si="147"/>
        <v>0.5182638195285675</v>
      </c>
      <c r="AR97" s="3">
        <f t="shared" si="196"/>
        <v>0.0224819713</v>
      </c>
      <c r="AS97" s="3">
        <f t="shared" si="197"/>
        <v>-1.6481656109331797</v>
      </c>
      <c r="AT97" s="3"/>
      <c r="AU97" s="3"/>
      <c r="AV97" s="3">
        <f t="shared" si="198"/>
        <v>9.505538852459019</v>
      </c>
      <c r="AW97" s="3">
        <f t="shared" si="199"/>
        <v>0.9779767412978612</v>
      </c>
      <c r="AX97" s="3">
        <f t="shared" si="200"/>
        <v>174.22022909836065</v>
      </c>
      <c r="AY97" s="3">
        <f t="shared" si="201"/>
        <v>2.2410985804978605</v>
      </c>
      <c r="AZ97" s="3">
        <f t="shared" si="202"/>
        <v>39.74306262295083</v>
      </c>
      <c r="BA97" s="3">
        <f t="shared" si="203"/>
        <v>1.5992613310424932</v>
      </c>
      <c r="BB97" s="3">
        <f t="shared" si="204"/>
        <v>5.207190573770492</v>
      </c>
      <c r="BC97" s="3">
        <f t="shared" si="205"/>
        <v>0.7166034723602275</v>
      </c>
      <c r="BD97" s="3">
        <f t="shared" si="206"/>
        <v>0.41720646147540985</v>
      </c>
      <c r="BE97" s="3">
        <f t="shared" si="207"/>
        <v>-0.3796489740676904</v>
      </c>
      <c r="BF97" s="3">
        <f t="shared" si="208"/>
        <v>1.2342156762295082</v>
      </c>
      <c r="BG97" s="3">
        <f t="shared" si="209"/>
        <v>0.09139105824814255</v>
      </c>
      <c r="BH97" s="3">
        <f t="shared" si="210"/>
        <v>5.696896266393443</v>
      </c>
      <c r="BI97" s="3">
        <f t="shared" si="211"/>
        <v>0.7556383115502249</v>
      </c>
      <c r="BJ97" s="3">
        <f t="shared" si="212"/>
        <v>135.1112204918033</v>
      </c>
      <c r="BK97" s="3">
        <f t="shared" si="213"/>
        <v>2.130691417085143</v>
      </c>
      <c r="BL97" s="3"/>
    </row>
    <row r="98" spans="1:64" ht="18.75" customHeight="1">
      <c r="A98" s="3" t="s">
        <v>48</v>
      </c>
      <c r="B98" s="3">
        <v>439</v>
      </c>
      <c r="C98" s="3" t="s">
        <v>28</v>
      </c>
      <c r="D98" s="3" t="s">
        <v>8</v>
      </c>
      <c r="E98" s="3" t="s">
        <v>32</v>
      </c>
      <c r="F98" s="3" t="s">
        <v>18</v>
      </c>
      <c r="G98" s="3">
        <v>700</v>
      </c>
      <c r="H98" s="3">
        <v>17</v>
      </c>
      <c r="I98" s="3">
        <v>1</v>
      </c>
      <c r="J98" s="3" t="s">
        <v>49</v>
      </c>
      <c r="K98" s="3">
        <v>2.3234000000000004</v>
      </c>
      <c r="L98" s="3">
        <f t="shared" si="181"/>
        <v>23.234</v>
      </c>
      <c r="M98" s="13">
        <f t="shared" si="182"/>
        <v>1.3661239850211335</v>
      </c>
      <c r="N98" s="1">
        <f t="shared" si="183"/>
        <v>0.15302353794157705</v>
      </c>
      <c r="O98" s="3">
        <v>39.175</v>
      </c>
      <c r="P98" s="3">
        <f t="shared" si="184"/>
        <v>0.6762841588326703</v>
      </c>
      <c r="Q98" s="1">
        <f t="shared" si="185"/>
        <v>16.861065679607467</v>
      </c>
      <c r="R98" s="3">
        <v>172.34772727272727</v>
      </c>
      <c r="S98" s="11">
        <f>LOG10(R98)</f>
        <v>2.236405560796352</v>
      </c>
      <c r="T98" s="3">
        <v>6897.7685950413215</v>
      </c>
      <c r="U98" s="13">
        <f t="shared" si="186"/>
        <v>3.838708620651499</v>
      </c>
      <c r="V98" s="3"/>
      <c r="W98" s="3"/>
      <c r="X98" s="3">
        <v>127.09772727272727</v>
      </c>
      <c r="Y98" s="13">
        <f t="shared" si="187"/>
        <v>2.104137784686673</v>
      </c>
      <c r="Z98" s="3">
        <v>26542.355371900827</v>
      </c>
      <c r="AA98" s="13">
        <f t="shared" si="188"/>
        <v>4.423939459584587</v>
      </c>
      <c r="AB98" s="13">
        <f t="shared" si="189"/>
        <v>26.542355371900825</v>
      </c>
      <c r="AC98" s="13">
        <f t="shared" si="190"/>
        <v>1.4239394595845873</v>
      </c>
      <c r="AD98" s="3">
        <v>4698.388429752066</v>
      </c>
      <c r="AE98" s="13">
        <f t="shared" si="191"/>
        <v>3.671948918342942</v>
      </c>
      <c r="AF98" s="3">
        <v>122.77066115702479</v>
      </c>
      <c r="AG98" s="13">
        <f t="shared" si="192"/>
        <v>2.0890945946557387</v>
      </c>
      <c r="AH98" s="3">
        <v>594.555785123967</v>
      </c>
      <c r="AI98" s="13">
        <f t="shared" si="193"/>
        <v>2.7741926092236753</v>
      </c>
      <c r="AJ98" s="3">
        <v>3634.090909090909</v>
      </c>
      <c r="AK98" s="13">
        <f t="shared" si="194"/>
        <v>3.560395787260047</v>
      </c>
      <c r="AL98" s="3">
        <v>88.15413223140497</v>
      </c>
      <c r="AM98" s="13">
        <f t="shared" si="195"/>
        <v>1.9452426746981355</v>
      </c>
      <c r="AN98" s="3">
        <v>0.256</v>
      </c>
      <c r="AO98" s="9">
        <f t="shared" si="146"/>
        <v>-0.5915904215315703</v>
      </c>
      <c r="AP98" s="3">
        <v>0.856</v>
      </c>
      <c r="AQ98" s="3">
        <f t="shared" si="147"/>
        <v>-0.06747550294945771</v>
      </c>
      <c r="AR98" s="3">
        <f t="shared" si="196"/>
        <v>0.019888304000000002</v>
      </c>
      <c r="AS98" s="3">
        <f t="shared" si="197"/>
        <v>-1.7014022503017132</v>
      </c>
      <c r="AT98" s="3">
        <f>R98*AP98</f>
        <v>147.52965454545455</v>
      </c>
      <c r="AU98" s="3">
        <f>LOG10(AT98)</f>
        <v>2.1688793254735055</v>
      </c>
      <c r="AV98" s="3">
        <f t="shared" si="198"/>
        <v>5.904489917355371</v>
      </c>
      <c r="AW98" s="3">
        <f t="shared" si="199"/>
        <v>0.7711823853286525</v>
      </c>
      <c r="AX98" s="3">
        <f t="shared" si="200"/>
        <v>108.79565454545454</v>
      </c>
      <c r="AY98" s="3">
        <f t="shared" si="201"/>
        <v>2.036611549363826</v>
      </c>
      <c r="AZ98" s="3">
        <f t="shared" si="202"/>
        <v>22.720256198347105</v>
      </c>
      <c r="BA98" s="3">
        <f t="shared" si="203"/>
        <v>1.3564132242617406</v>
      </c>
      <c r="BB98" s="3">
        <f t="shared" si="204"/>
        <v>4.021820495867769</v>
      </c>
      <c r="BC98" s="3">
        <f t="shared" si="205"/>
        <v>0.6044226830200952</v>
      </c>
      <c r="BD98" s="3">
        <f t="shared" si="206"/>
        <v>0.10509168595041322</v>
      </c>
      <c r="BE98" s="3">
        <f t="shared" si="207"/>
        <v>-0.9784316406671082</v>
      </c>
      <c r="BF98" s="3">
        <f t="shared" si="208"/>
        <v>0.5089397520661157</v>
      </c>
      <c r="BG98" s="3">
        <f t="shared" si="209"/>
        <v>-0.2933336260991717</v>
      </c>
      <c r="BH98" s="3">
        <f t="shared" si="210"/>
        <v>3.110781818181818</v>
      </c>
      <c r="BI98" s="3">
        <f t="shared" si="211"/>
        <v>0.4928695519372005</v>
      </c>
      <c r="BJ98" s="3">
        <f t="shared" si="212"/>
        <v>75.45993719008266</v>
      </c>
      <c r="BK98" s="3">
        <f t="shared" si="213"/>
        <v>1.8777164393752885</v>
      </c>
      <c r="BL98" s="3"/>
    </row>
    <row r="99" spans="1:64" ht="18.75" customHeight="1">
      <c r="A99" s="3" t="s">
        <v>48</v>
      </c>
      <c r="B99" s="3">
        <v>440</v>
      </c>
      <c r="C99" s="3" t="s">
        <v>28</v>
      </c>
      <c r="D99" s="3" t="s">
        <v>8</v>
      </c>
      <c r="E99" s="3" t="s">
        <v>32</v>
      </c>
      <c r="F99" s="3" t="s">
        <v>18</v>
      </c>
      <c r="G99" s="3">
        <v>700</v>
      </c>
      <c r="H99" s="3">
        <v>17</v>
      </c>
      <c r="I99" s="3">
        <v>2</v>
      </c>
      <c r="J99" s="3" t="s">
        <v>49</v>
      </c>
      <c r="K99" s="3">
        <v>2.75385</v>
      </c>
      <c r="L99" s="3">
        <f t="shared" si="181"/>
        <v>27.5385</v>
      </c>
      <c r="M99" s="13">
        <f t="shared" si="182"/>
        <v>1.439940280893153</v>
      </c>
      <c r="N99" s="1">
        <f t="shared" si="183"/>
        <v>0.16671853369095957</v>
      </c>
      <c r="O99" s="3">
        <v>38.504999999999995</v>
      </c>
      <c r="P99" s="3">
        <f t="shared" si="184"/>
        <v>0.6694106987380273</v>
      </c>
      <c r="Q99" s="1">
        <f t="shared" si="185"/>
        <v>13.982243041559997</v>
      </c>
      <c r="R99" s="3">
        <v>134.92826086956524</v>
      </c>
      <c r="S99" s="11">
        <f>LOG10(R99)</f>
        <v>2.130102922646427</v>
      </c>
      <c r="T99" s="3">
        <v>6873.952569169961</v>
      </c>
      <c r="U99" s="13">
        <f t="shared" si="186"/>
        <v>3.837206531144409</v>
      </c>
      <c r="V99" s="3"/>
      <c r="W99" s="3"/>
      <c r="X99" s="3">
        <v>109.0693675889328</v>
      </c>
      <c r="Y99" s="13">
        <f t="shared" si="187"/>
        <v>2.037702794996424</v>
      </c>
      <c r="Z99" s="3">
        <v>27427.470355731224</v>
      </c>
      <c r="AA99" s="13">
        <f t="shared" si="188"/>
        <v>4.43818575433409</v>
      </c>
      <c r="AB99" s="13">
        <f t="shared" si="189"/>
        <v>27.427470355731224</v>
      </c>
      <c r="AC99" s="13">
        <f t="shared" si="190"/>
        <v>1.4381857543340901</v>
      </c>
      <c r="AD99" s="3">
        <v>6414.723320158102</v>
      </c>
      <c r="AE99" s="13">
        <f t="shared" si="191"/>
        <v>3.8071779291256105</v>
      </c>
      <c r="AF99" s="3">
        <v>191.83913043478262</v>
      </c>
      <c r="AG99" s="13">
        <f t="shared" si="192"/>
        <v>2.282937197196436</v>
      </c>
      <c r="AH99" s="3">
        <v>690.4525691699604</v>
      </c>
      <c r="AI99" s="13">
        <f t="shared" si="193"/>
        <v>2.839133849959882</v>
      </c>
      <c r="AJ99" s="3">
        <v>4991.007905138339</v>
      </c>
      <c r="AK99" s="13">
        <f t="shared" si="194"/>
        <v>3.698188257735335</v>
      </c>
      <c r="AL99" s="3">
        <v>113.60513833992094</v>
      </c>
      <c r="AM99" s="13">
        <f t="shared" si="195"/>
        <v>2.0553979748803406</v>
      </c>
      <c r="AN99" s="3">
        <v>0.246</v>
      </c>
      <c r="AO99" s="9">
        <f t="shared" si="146"/>
        <v>-0.6088883862971975</v>
      </c>
      <c r="AP99" s="3">
        <v>0.672</v>
      </c>
      <c r="AQ99" s="3">
        <f t="shared" si="147"/>
        <v>-0.1725661045992207</v>
      </c>
      <c r="AR99" s="3">
        <f t="shared" si="196"/>
        <v>0.018505872000000003</v>
      </c>
      <c r="AS99" s="3">
        <f t="shared" si="197"/>
        <v>-1.7326904460530217</v>
      </c>
      <c r="AT99" s="3">
        <f>R99*AP99</f>
        <v>90.67179130434785</v>
      </c>
      <c r="AU99" s="3">
        <f>LOG10(AT99)</f>
        <v>1.9574721957002525</v>
      </c>
      <c r="AV99" s="3">
        <f t="shared" si="198"/>
        <v>4.619296126482214</v>
      </c>
      <c r="AW99" s="3">
        <f t="shared" si="199"/>
        <v>0.6645758041982345</v>
      </c>
      <c r="AX99" s="3">
        <f t="shared" si="200"/>
        <v>73.29461501976284</v>
      </c>
      <c r="AY99" s="3">
        <f t="shared" si="201"/>
        <v>1.8650720680502495</v>
      </c>
      <c r="AZ99" s="3">
        <f t="shared" si="202"/>
        <v>18.431260079051384</v>
      </c>
      <c r="BA99" s="3">
        <f t="shared" si="203"/>
        <v>1.2655550273879155</v>
      </c>
      <c r="BB99" s="3">
        <f t="shared" si="204"/>
        <v>4.310694071146245</v>
      </c>
      <c r="BC99" s="3">
        <f t="shared" si="205"/>
        <v>0.6345472021794359</v>
      </c>
      <c r="BD99" s="3">
        <f t="shared" si="206"/>
        <v>0.12891589565217393</v>
      </c>
      <c r="BE99" s="3">
        <f t="shared" si="207"/>
        <v>-0.8896935297497387</v>
      </c>
      <c r="BF99" s="3">
        <f t="shared" si="208"/>
        <v>0.46398412648221343</v>
      </c>
      <c r="BG99" s="3">
        <f t="shared" si="209"/>
        <v>-0.3334968769862926</v>
      </c>
      <c r="BH99" s="3">
        <f t="shared" si="210"/>
        <v>3.3539573122529642</v>
      </c>
      <c r="BI99" s="3">
        <f t="shared" si="211"/>
        <v>0.5255575307891603</v>
      </c>
      <c r="BJ99" s="3">
        <f t="shared" si="212"/>
        <v>76.34265296442688</v>
      </c>
      <c r="BK99" s="3">
        <f t="shared" si="213"/>
        <v>1.882767247934166</v>
      </c>
      <c r="BL99" s="3"/>
    </row>
    <row r="100" spans="1:64" ht="18.75" customHeight="1">
      <c r="A100" s="3" t="s">
        <v>48</v>
      </c>
      <c r="B100" s="3">
        <v>441</v>
      </c>
      <c r="C100" s="3" t="s">
        <v>28</v>
      </c>
      <c r="D100" s="3" t="s">
        <v>8</v>
      </c>
      <c r="E100" s="3" t="s">
        <v>32</v>
      </c>
      <c r="F100" s="3" t="s">
        <v>18</v>
      </c>
      <c r="G100" s="3">
        <v>700</v>
      </c>
      <c r="H100" s="3">
        <v>17</v>
      </c>
      <c r="I100" s="3">
        <v>3</v>
      </c>
      <c r="J100" s="3" t="s">
        <v>49</v>
      </c>
      <c r="K100" s="3">
        <v>2.0991999999999997</v>
      </c>
      <c r="L100" s="3">
        <f t="shared" si="181"/>
        <v>20.991999999999997</v>
      </c>
      <c r="M100" s="13">
        <f t="shared" si="182"/>
        <v>1.3220538176955663</v>
      </c>
      <c r="N100" s="1">
        <f t="shared" si="183"/>
        <v>0.14539791975692265</v>
      </c>
      <c r="O100" s="3">
        <v>39.81999999999999</v>
      </c>
      <c r="P100" s="3">
        <f t="shared" si="184"/>
        <v>0.6828813921185063</v>
      </c>
      <c r="Q100" s="1">
        <f t="shared" si="185"/>
        <v>18.969131097560975</v>
      </c>
      <c r="R100" s="3">
        <v>207.93217054263565</v>
      </c>
      <c r="S100" s="11">
        <f>LOG10(R100)</f>
        <v>2.317921687062497</v>
      </c>
      <c r="T100" s="3">
        <v>6439.37984496124</v>
      </c>
      <c r="U100" s="13">
        <f t="shared" si="186"/>
        <v>3.808844043931245</v>
      </c>
      <c r="V100" s="3"/>
      <c r="W100" s="3"/>
      <c r="X100" s="3">
        <v>142.39186046511628</v>
      </c>
      <c r="Y100" s="13">
        <f t="shared" si="187"/>
        <v>2.1534851644685515</v>
      </c>
      <c r="Z100" s="3">
        <v>24245.930232558138</v>
      </c>
      <c r="AA100" s="13">
        <f t="shared" si="188"/>
        <v>4.384638851149702</v>
      </c>
      <c r="AB100" s="13">
        <f t="shared" si="189"/>
        <v>24.245930232558138</v>
      </c>
      <c r="AC100" s="13">
        <f t="shared" si="190"/>
        <v>1.3846388511497012</v>
      </c>
      <c r="AD100" s="3">
        <v>4226.143410852713</v>
      </c>
      <c r="AE100" s="13">
        <f t="shared" si="191"/>
        <v>3.6259442304080154</v>
      </c>
      <c r="AF100" s="3">
        <v>111.25271317829458</v>
      </c>
      <c r="AG100" s="13">
        <f t="shared" si="192"/>
        <v>2.04631061114954</v>
      </c>
      <c r="AH100" s="3">
        <v>530.6104651162791</v>
      </c>
      <c r="AI100" s="13">
        <f t="shared" si="193"/>
        <v>2.724775811227601</v>
      </c>
      <c r="AJ100" s="3">
        <v>3676.647286821705</v>
      </c>
      <c r="AK100" s="13">
        <f t="shared" si="194"/>
        <v>3.565451968532339</v>
      </c>
      <c r="AL100" s="3">
        <v>77.99903100775194</v>
      </c>
      <c r="AM100" s="13">
        <f t="shared" si="195"/>
        <v>1.8920892074263735</v>
      </c>
      <c r="AN100" s="3">
        <v>0.316</v>
      </c>
      <c r="AO100" s="9">
        <f t="shared" si="146"/>
        <v>-0.5001755041604203</v>
      </c>
      <c r="AP100" s="3">
        <v>0.977</v>
      </c>
      <c r="AQ100" s="3">
        <f t="shared" si="147"/>
        <v>-0.010060986715464458</v>
      </c>
      <c r="AR100" s="3">
        <f t="shared" si="196"/>
        <v>0.020509183999999996</v>
      </c>
      <c r="AS100" s="3">
        <f t="shared" si="197"/>
        <v>-1.6880516185856607</v>
      </c>
      <c r="AT100" s="3">
        <f>R100*AP100</f>
        <v>203.14973062015503</v>
      </c>
      <c r="AU100" s="3">
        <f>LOG10(AT100)</f>
        <v>2.30781625078127</v>
      </c>
      <c r="AV100" s="3">
        <f t="shared" si="198"/>
        <v>6.291274108527132</v>
      </c>
      <c r="AW100" s="3">
        <f t="shared" si="199"/>
        <v>0.7987386076500183</v>
      </c>
      <c r="AX100" s="3">
        <f t="shared" si="200"/>
        <v>139.1168476744186</v>
      </c>
      <c r="AY100" s="3">
        <f t="shared" si="201"/>
        <v>2.1433797281873246</v>
      </c>
      <c r="AZ100" s="3">
        <f t="shared" si="202"/>
        <v>23.6882738372093</v>
      </c>
      <c r="BA100" s="3">
        <f t="shared" si="203"/>
        <v>1.3745334148684745</v>
      </c>
      <c r="BB100" s="3">
        <f t="shared" si="204"/>
        <v>4.1289421124031005</v>
      </c>
      <c r="BC100" s="3">
        <f t="shared" si="205"/>
        <v>0.6158387941267883</v>
      </c>
      <c r="BD100" s="3">
        <f t="shared" si="206"/>
        <v>0.10869390077519381</v>
      </c>
      <c r="BE100" s="3">
        <f t="shared" si="207"/>
        <v>-0.9637948251316869</v>
      </c>
      <c r="BF100" s="3">
        <f t="shared" si="208"/>
        <v>0.5184064244186046</v>
      </c>
      <c r="BG100" s="3">
        <f t="shared" si="209"/>
        <v>-0.28532962505362613</v>
      </c>
      <c r="BH100" s="3">
        <f t="shared" si="210"/>
        <v>3.592084399224806</v>
      </c>
      <c r="BI100" s="3">
        <f t="shared" si="211"/>
        <v>0.555346532251112</v>
      </c>
      <c r="BJ100" s="3">
        <f t="shared" si="212"/>
        <v>76.20505329457364</v>
      </c>
      <c r="BK100" s="3">
        <f t="shared" si="213"/>
        <v>1.8819837711451466</v>
      </c>
      <c r="BL100" s="3" t="s">
        <v>63</v>
      </c>
    </row>
    <row r="101" spans="1:64" ht="18.75" customHeight="1">
      <c r="A101" s="3" t="s">
        <v>48</v>
      </c>
      <c r="B101" s="3">
        <v>442</v>
      </c>
      <c r="C101" s="3" t="s">
        <v>28</v>
      </c>
      <c r="D101" s="3" t="s">
        <v>8</v>
      </c>
      <c r="E101" s="3" t="s">
        <v>32</v>
      </c>
      <c r="F101" s="3" t="s">
        <v>18</v>
      </c>
      <c r="G101" s="3">
        <v>700</v>
      </c>
      <c r="H101" s="3">
        <v>17</v>
      </c>
      <c r="I101" s="3">
        <v>4</v>
      </c>
      <c r="J101" s="3" t="s">
        <v>49</v>
      </c>
      <c r="K101" s="3">
        <v>1.6174499999999998</v>
      </c>
      <c r="L101" s="3">
        <f t="shared" si="181"/>
        <v>16.1745</v>
      </c>
      <c r="M101" s="13">
        <f t="shared" si="182"/>
        <v>1.2088308642651746</v>
      </c>
      <c r="N101" s="1">
        <f t="shared" si="183"/>
        <v>0.1275243701941776</v>
      </c>
      <c r="O101" s="3">
        <v>40.305</v>
      </c>
      <c r="P101" s="3">
        <f t="shared" si="184"/>
        <v>0.6878301407950422</v>
      </c>
      <c r="Q101" s="1">
        <f t="shared" si="185"/>
        <v>24.918853751275158</v>
      </c>
      <c r="R101" s="3">
        <v>98.53026315789474</v>
      </c>
      <c r="S101" s="11">
        <f>LOG10(R101)</f>
        <v>1.9935696427193828</v>
      </c>
      <c r="T101" s="3">
        <v>5276.691729323307</v>
      </c>
      <c r="U101" s="13">
        <f t="shared" si="186"/>
        <v>3.7223617229123014</v>
      </c>
      <c r="V101" s="3"/>
      <c r="W101" s="3"/>
      <c r="X101" s="3">
        <v>66.53082706766916</v>
      </c>
      <c r="Y101" s="13">
        <f t="shared" si="187"/>
        <v>1.8230229223441743</v>
      </c>
      <c r="Z101" s="3">
        <v>21460.714285714286</v>
      </c>
      <c r="AA101" s="13">
        <f t="shared" si="188"/>
        <v>4.3316441726710195</v>
      </c>
      <c r="AB101" s="13">
        <f t="shared" si="189"/>
        <v>21.460714285714285</v>
      </c>
      <c r="AC101" s="13">
        <f t="shared" si="190"/>
        <v>1.3316441726710195</v>
      </c>
      <c r="AD101" s="3">
        <v>2991.7105263157896</v>
      </c>
      <c r="AE101" s="13">
        <f t="shared" si="191"/>
        <v>3.475919569504722</v>
      </c>
      <c r="AF101" s="3">
        <v>114.80300751879697</v>
      </c>
      <c r="AG101" s="13">
        <f t="shared" si="192"/>
        <v>2.0599532655158646</v>
      </c>
      <c r="AH101" s="3">
        <v>459.7312030075188</v>
      </c>
      <c r="AI101" s="13">
        <f t="shared" si="193"/>
        <v>2.6625039813097944</v>
      </c>
      <c r="AJ101" s="3">
        <v>3026.9548872180453</v>
      </c>
      <c r="AK101" s="13">
        <f t="shared" si="194"/>
        <v>3.4810059484166773</v>
      </c>
      <c r="AL101" s="3">
        <v>70.57424812030074</v>
      </c>
      <c r="AM101" s="13">
        <f t="shared" si="195"/>
        <v>1.8486462599830538</v>
      </c>
      <c r="AN101" s="3">
        <v>0.329</v>
      </c>
      <c r="AO101" s="9">
        <f t="shared" si="146"/>
        <v>-0.4826721177056264</v>
      </c>
      <c r="AP101" s="3">
        <v>1.144</v>
      </c>
      <c r="AQ101" s="3">
        <f t="shared" si="147"/>
        <v>0.05846398560225074</v>
      </c>
      <c r="AR101" s="3">
        <f t="shared" si="196"/>
        <v>0.018503627999999998</v>
      </c>
      <c r="AS101" s="3">
        <f t="shared" si="197"/>
        <v>-1.73274311127782</v>
      </c>
      <c r="AT101" s="3">
        <f>R101*AP101</f>
        <v>112.71862105263158</v>
      </c>
      <c r="AU101" s="3">
        <f>LOG10(AT101)</f>
        <v>2.051995667176388</v>
      </c>
      <c r="AV101" s="3">
        <f t="shared" si="198"/>
        <v>6.036535338345863</v>
      </c>
      <c r="AW101" s="3">
        <f t="shared" si="199"/>
        <v>0.7807877473693069</v>
      </c>
      <c r="AX101" s="3">
        <f t="shared" si="200"/>
        <v>76.11126616541353</v>
      </c>
      <c r="AY101" s="3">
        <f t="shared" si="201"/>
        <v>1.8814489468011797</v>
      </c>
      <c r="AZ101" s="3">
        <f t="shared" si="202"/>
        <v>24.551057142857143</v>
      </c>
      <c r="BA101" s="3">
        <f t="shared" si="203"/>
        <v>1.390070197128025</v>
      </c>
      <c r="BB101" s="3">
        <f t="shared" si="204"/>
        <v>3.422516842105263</v>
      </c>
      <c r="BC101" s="3">
        <f t="shared" si="205"/>
        <v>0.5343455939617273</v>
      </c>
      <c r="BD101" s="3">
        <f t="shared" si="206"/>
        <v>0.13133464060150374</v>
      </c>
      <c r="BE101" s="3">
        <f t="shared" si="207"/>
        <v>-0.8816207100271299</v>
      </c>
      <c r="BF101" s="3">
        <f t="shared" si="208"/>
        <v>0.5259324962406015</v>
      </c>
      <c r="BG101" s="3">
        <f t="shared" si="209"/>
        <v>-0.2790699942332003</v>
      </c>
      <c r="BH101" s="3">
        <f t="shared" si="210"/>
        <v>3.4628363909774436</v>
      </c>
      <c r="BI101" s="3">
        <f t="shared" si="211"/>
        <v>0.5394319728736828</v>
      </c>
      <c r="BJ101" s="3">
        <f t="shared" si="212"/>
        <v>80.73693984962404</v>
      </c>
      <c r="BK101" s="3">
        <f t="shared" si="213"/>
        <v>1.9070722844400592</v>
      </c>
      <c r="BL101" s="3"/>
    </row>
    <row r="102" spans="1:64" ht="18.75" customHeight="1">
      <c r="A102" s="3" t="s">
        <v>48</v>
      </c>
      <c r="B102" s="3">
        <v>443</v>
      </c>
      <c r="C102" s="3" t="s">
        <v>28</v>
      </c>
      <c r="D102" s="3" t="s">
        <v>8</v>
      </c>
      <c r="E102" s="3" t="s">
        <v>32</v>
      </c>
      <c r="F102" s="3" t="s">
        <v>18</v>
      </c>
      <c r="G102" s="3">
        <v>700</v>
      </c>
      <c r="H102" s="3">
        <v>17</v>
      </c>
      <c r="I102" s="3">
        <v>5</v>
      </c>
      <c r="J102" s="3" t="s">
        <v>49</v>
      </c>
      <c r="K102" s="3">
        <v>1.74355</v>
      </c>
      <c r="L102" s="3">
        <f t="shared" si="181"/>
        <v>17.435499999999998</v>
      </c>
      <c r="M102" s="13">
        <f t="shared" si="182"/>
        <v>1.2414344062073979</v>
      </c>
      <c r="N102" s="1">
        <f t="shared" si="183"/>
        <v>0.132430303163368</v>
      </c>
      <c r="O102" s="3">
        <v>41.165</v>
      </c>
      <c r="P102" s="3">
        <f t="shared" si="184"/>
        <v>0.6965818239519513</v>
      </c>
      <c r="Q102" s="1">
        <f t="shared" si="185"/>
        <v>23.60987640159445</v>
      </c>
      <c r="R102" s="3"/>
      <c r="S102" s="11"/>
      <c r="T102" s="3">
        <v>5590.102880658436</v>
      </c>
      <c r="U102" s="13">
        <f t="shared" si="186"/>
        <v>3.747419800747085</v>
      </c>
      <c r="V102" s="3"/>
      <c r="W102" s="3"/>
      <c r="X102" s="3">
        <v>66.60720164609054</v>
      </c>
      <c r="Y102" s="13">
        <f t="shared" si="187"/>
        <v>1.8235211881203</v>
      </c>
      <c r="Z102" s="3">
        <v>20541.87242798354</v>
      </c>
      <c r="AA102" s="13">
        <f t="shared" si="188"/>
        <v>4.312640027775293</v>
      </c>
      <c r="AB102" s="13">
        <f t="shared" si="189"/>
        <v>20.54187242798354</v>
      </c>
      <c r="AC102" s="13">
        <f t="shared" si="190"/>
        <v>1.3126400277752932</v>
      </c>
      <c r="AD102" s="3">
        <v>4069.7942386831273</v>
      </c>
      <c r="AE102" s="13">
        <f t="shared" si="191"/>
        <v>3.609572452649438</v>
      </c>
      <c r="AF102" s="3">
        <v>124.61460905349794</v>
      </c>
      <c r="AG102" s="13">
        <f t="shared" si="192"/>
        <v>2.0955689593328026</v>
      </c>
      <c r="AH102" s="3">
        <v>462.40329218107</v>
      </c>
      <c r="AI102" s="13">
        <f t="shared" si="193"/>
        <v>2.665020917477746</v>
      </c>
      <c r="AJ102" s="3">
        <v>2775.267489711934</v>
      </c>
      <c r="AK102" s="13">
        <f t="shared" si="194"/>
        <v>3.443304848254112</v>
      </c>
      <c r="AL102" s="3">
        <v>73.7911522633745</v>
      </c>
      <c r="AM102" s="13">
        <f t="shared" si="195"/>
        <v>1.8680042919917614</v>
      </c>
      <c r="AN102" s="3">
        <v>0.259</v>
      </c>
      <c r="AO102" s="9">
        <f t="shared" si="146"/>
        <v>-0.5865325870141752</v>
      </c>
      <c r="AP102" s="3">
        <v>1.166</v>
      </c>
      <c r="AQ102" s="3">
        <f t="shared" si="147"/>
        <v>0.06673579535092883</v>
      </c>
      <c r="AR102" s="3">
        <f t="shared" si="196"/>
        <v>0.020329792999999995</v>
      </c>
      <c r="AS102" s="3">
        <f t="shared" si="197"/>
        <v>-1.691867043369607</v>
      </c>
      <c r="AT102" s="3"/>
      <c r="AU102" s="3"/>
      <c r="AV102" s="3">
        <f t="shared" si="198"/>
        <v>6.518059958847736</v>
      </c>
      <c r="AW102" s="3">
        <f t="shared" si="199"/>
        <v>0.8141183511700804</v>
      </c>
      <c r="AX102" s="3">
        <f t="shared" si="200"/>
        <v>77.66399711934157</v>
      </c>
      <c r="AY102" s="3">
        <f t="shared" si="201"/>
        <v>1.890219738543295</v>
      </c>
      <c r="AZ102" s="3">
        <f t="shared" si="202"/>
        <v>23.951823251028806</v>
      </c>
      <c r="BA102" s="3">
        <f t="shared" si="203"/>
        <v>1.3793385781982885</v>
      </c>
      <c r="BB102" s="3">
        <f t="shared" si="204"/>
        <v>4.745380082304526</v>
      </c>
      <c r="BC102" s="3">
        <f t="shared" si="205"/>
        <v>0.6762710030724332</v>
      </c>
      <c r="BD102" s="3">
        <f t="shared" si="206"/>
        <v>0.14530063415637862</v>
      </c>
      <c r="BE102" s="3">
        <f t="shared" si="207"/>
        <v>-0.8377324902442023</v>
      </c>
      <c r="BF102" s="3">
        <f t="shared" si="208"/>
        <v>0.5391622386831276</v>
      </c>
      <c r="BG102" s="3">
        <f t="shared" si="209"/>
        <v>-0.2682805320992589</v>
      </c>
      <c r="BH102" s="3">
        <f t="shared" si="210"/>
        <v>3.235961893004115</v>
      </c>
      <c r="BI102" s="3">
        <f t="shared" si="211"/>
        <v>0.5100033986771075</v>
      </c>
      <c r="BJ102" s="3">
        <f t="shared" si="212"/>
        <v>86.04048353909467</v>
      </c>
      <c r="BK102" s="3">
        <f t="shared" si="213"/>
        <v>1.9347028424147568</v>
      </c>
      <c r="BL102" s="3"/>
    </row>
    <row r="103" spans="1:64" ht="18.75" customHeight="1">
      <c r="A103" s="3" t="s">
        <v>48</v>
      </c>
      <c r="B103" s="3">
        <v>444</v>
      </c>
      <c r="C103" s="3" t="s">
        <v>28</v>
      </c>
      <c r="D103" s="3" t="s">
        <v>8</v>
      </c>
      <c r="E103" s="3" t="s">
        <v>32</v>
      </c>
      <c r="F103" s="3" t="s">
        <v>18</v>
      </c>
      <c r="G103" s="3">
        <v>700</v>
      </c>
      <c r="H103" s="3">
        <v>17</v>
      </c>
      <c r="I103" s="3">
        <v>6</v>
      </c>
      <c r="J103" s="3" t="s">
        <v>49</v>
      </c>
      <c r="K103" s="3">
        <v>1.4830999999999999</v>
      </c>
      <c r="L103" s="3">
        <f t="shared" si="181"/>
        <v>14.831</v>
      </c>
      <c r="M103" s="13">
        <f t="shared" si="182"/>
        <v>1.1711704349016208</v>
      </c>
      <c r="N103" s="1">
        <f t="shared" si="183"/>
        <v>0.12208564639746303</v>
      </c>
      <c r="O103" s="3">
        <v>40.535</v>
      </c>
      <c r="P103" s="3">
        <f t="shared" si="184"/>
        <v>0.6901735594307508</v>
      </c>
      <c r="Q103" s="1">
        <f t="shared" si="185"/>
        <v>27.33126559234037</v>
      </c>
      <c r="R103" s="3">
        <v>115.7943137254902</v>
      </c>
      <c r="S103" s="11">
        <f>LOG10(R103)</f>
        <v>2.063687233154145</v>
      </c>
      <c r="T103" s="3">
        <v>4507.745098039215</v>
      </c>
      <c r="U103" s="13">
        <f t="shared" si="186"/>
        <v>3.6539593497775926</v>
      </c>
      <c r="V103" s="3"/>
      <c r="W103" s="3"/>
      <c r="X103" s="3">
        <v>77.42725490196078</v>
      </c>
      <c r="Y103" s="13">
        <f t="shared" si="187"/>
        <v>1.8888938621039781</v>
      </c>
      <c r="Z103" s="3">
        <v>19353.58823529412</v>
      </c>
      <c r="AA103" s="13">
        <f t="shared" si="188"/>
        <v>4.28676149681316</v>
      </c>
      <c r="AB103" s="13">
        <f t="shared" si="189"/>
        <v>19.35358823529412</v>
      </c>
      <c r="AC103" s="13">
        <f t="shared" si="190"/>
        <v>1.2867614968131595</v>
      </c>
      <c r="AD103" s="3">
        <v>2675.7254901960787</v>
      </c>
      <c r="AE103" s="13">
        <f t="shared" si="191"/>
        <v>3.4274415559536657</v>
      </c>
      <c r="AF103" s="3">
        <v>78.67450980392155</v>
      </c>
      <c r="AG103" s="13">
        <f t="shared" si="192"/>
        <v>1.8958340456416272</v>
      </c>
      <c r="AH103" s="3">
        <v>364.9901960784314</v>
      </c>
      <c r="AI103" s="13">
        <f t="shared" si="193"/>
        <v>2.562281199124361</v>
      </c>
      <c r="AJ103" s="3">
        <v>2503.843137254902</v>
      </c>
      <c r="AK103" s="13">
        <f t="shared" si="194"/>
        <v>3.398607117366455</v>
      </c>
      <c r="AL103" s="3">
        <v>56.47274509803922</v>
      </c>
      <c r="AM103" s="13">
        <f t="shared" si="195"/>
        <v>1.7518388989809863</v>
      </c>
      <c r="AN103" s="3">
        <v>0.239</v>
      </c>
      <c r="AO103" s="9">
        <f t="shared" si="146"/>
        <v>-0.6214204238842252</v>
      </c>
      <c r="AP103" s="3">
        <v>1.381</v>
      </c>
      <c r="AQ103" s="3">
        <f t="shared" si="147"/>
        <v>0.140225125266448</v>
      </c>
      <c r="AR103" s="3">
        <f t="shared" si="196"/>
        <v>0.020481610999999997</v>
      </c>
      <c r="AS103" s="3">
        <f t="shared" si="197"/>
        <v>-1.688635886519748</v>
      </c>
      <c r="AT103" s="3">
        <f>R103*AP103</f>
        <v>159.91194725490197</v>
      </c>
      <c r="AU103" s="3">
        <f>LOG10(AT103)</f>
        <v>2.2038809117327767</v>
      </c>
      <c r="AV103" s="3">
        <f t="shared" si="198"/>
        <v>6.225195980392156</v>
      </c>
      <c r="AW103" s="3">
        <f t="shared" si="199"/>
        <v>0.794153028356224</v>
      </c>
      <c r="AX103" s="3">
        <f t="shared" si="200"/>
        <v>106.92703901960783</v>
      </c>
      <c r="AY103" s="3">
        <f t="shared" si="201"/>
        <v>2.0290875406826094</v>
      </c>
      <c r="AZ103" s="3">
        <f t="shared" si="202"/>
        <v>26.727305352941176</v>
      </c>
      <c r="BA103" s="3">
        <f t="shared" si="203"/>
        <v>1.4269551753917908</v>
      </c>
      <c r="BB103" s="3">
        <f t="shared" si="204"/>
        <v>3.6951769019607847</v>
      </c>
      <c r="BC103" s="3">
        <f t="shared" si="205"/>
        <v>0.5676352345322968</v>
      </c>
      <c r="BD103" s="3">
        <f t="shared" si="206"/>
        <v>0.10864949803921566</v>
      </c>
      <c r="BE103" s="3">
        <f t="shared" si="207"/>
        <v>-0.9639722757797415</v>
      </c>
      <c r="BF103" s="3">
        <f t="shared" si="208"/>
        <v>0.5040514607843137</v>
      </c>
      <c r="BG103" s="3">
        <f t="shared" si="209"/>
        <v>-0.2975251222970078</v>
      </c>
      <c r="BH103" s="3">
        <f t="shared" si="210"/>
        <v>3.45780737254902</v>
      </c>
      <c r="BI103" s="3">
        <f t="shared" si="211"/>
        <v>0.5388007959450863</v>
      </c>
      <c r="BJ103" s="3">
        <f t="shared" si="212"/>
        <v>77.98886098039216</v>
      </c>
      <c r="BK103" s="3">
        <f t="shared" si="213"/>
        <v>1.8920325775596176</v>
      </c>
      <c r="BL103" s="3"/>
    </row>
    <row r="104" spans="1:64" ht="18.75" customHeight="1">
      <c r="A104" s="3" t="s">
        <v>48</v>
      </c>
      <c r="B104" s="3">
        <v>445</v>
      </c>
      <c r="C104" s="3" t="s">
        <v>28</v>
      </c>
      <c r="D104" s="3" t="s">
        <v>8</v>
      </c>
      <c r="E104" s="3" t="s">
        <v>33</v>
      </c>
      <c r="F104" s="3">
        <v>55</v>
      </c>
      <c r="G104" s="3">
        <v>700</v>
      </c>
      <c r="H104" s="3">
        <v>18</v>
      </c>
      <c r="I104" s="3">
        <v>1</v>
      </c>
      <c r="J104" s="3" t="s">
        <v>49</v>
      </c>
      <c r="K104" s="3">
        <v>0.64683</v>
      </c>
      <c r="L104" s="3">
        <f t="shared" si="181"/>
        <v>6.4683</v>
      </c>
      <c r="M104" s="13">
        <f t="shared" si="182"/>
        <v>0.8107901542960727</v>
      </c>
      <c r="N104" s="1">
        <f t="shared" si="183"/>
        <v>0.08051269846430867</v>
      </c>
      <c r="O104" s="3">
        <v>40.120000000000005</v>
      </c>
      <c r="P104" s="3">
        <f t="shared" si="184"/>
        <v>0.6859436430638259</v>
      </c>
      <c r="Q104" s="1">
        <f t="shared" si="185"/>
        <v>62.02557086096811</v>
      </c>
      <c r="R104" s="3"/>
      <c r="S104" s="11"/>
      <c r="T104" s="3">
        <v>2238.8524590163934</v>
      </c>
      <c r="U104" s="13">
        <f t="shared" si="186"/>
        <v>3.350025474398008</v>
      </c>
      <c r="V104" s="3"/>
      <c r="W104" s="3"/>
      <c r="X104" s="3">
        <v>46.30758196721311</v>
      </c>
      <c r="Y104" s="13">
        <f t="shared" si="187"/>
        <v>1.6656521041268377</v>
      </c>
      <c r="Z104" s="3">
        <v>23634.426229508197</v>
      </c>
      <c r="AA104" s="13">
        <f t="shared" si="188"/>
        <v>4.3735450634452295</v>
      </c>
      <c r="AB104" s="13">
        <f t="shared" si="189"/>
        <v>23.634426229508197</v>
      </c>
      <c r="AC104" s="13">
        <f t="shared" si="190"/>
        <v>1.3735450634452298</v>
      </c>
      <c r="AD104" s="3">
        <v>2664.4262295081967</v>
      </c>
      <c r="AE104" s="13">
        <f t="shared" si="191"/>
        <v>3.425603700346855</v>
      </c>
      <c r="AF104" s="3">
        <v>44.63770491803279</v>
      </c>
      <c r="AG104" s="13">
        <f t="shared" si="192"/>
        <v>1.6497018569183766</v>
      </c>
      <c r="AH104" s="3">
        <v>2410.655737704918</v>
      </c>
      <c r="AI104" s="13">
        <f t="shared" si="193"/>
        <v>3.382135193832321</v>
      </c>
      <c r="AJ104" s="3">
        <v>2675.6762295081967</v>
      </c>
      <c r="AK104" s="13">
        <f t="shared" si="194"/>
        <v>3.4274335604242534</v>
      </c>
      <c r="AL104" s="3">
        <v>30.401434426229507</v>
      </c>
      <c r="AM104" s="13">
        <f t="shared" si="195"/>
        <v>1.482894075342285</v>
      </c>
      <c r="AN104" s="3">
        <v>0.626</v>
      </c>
      <c r="AO104" s="9">
        <f t="shared" si="146"/>
        <v>-0.20335629621488355</v>
      </c>
      <c r="AP104" s="3">
        <v>1.727</v>
      </c>
      <c r="AQ104" s="3">
        <f t="shared" si="147"/>
        <v>0.23731748417479642</v>
      </c>
      <c r="AR104" s="3">
        <f t="shared" si="196"/>
        <v>0.0111707541</v>
      </c>
      <c r="AS104" s="3">
        <f t="shared" si="197"/>
        <v>-1.9519175081364686</v>
      </c>
      <c r="AT104" s="3"/>
      <c r="AU104" s="3"/>
      <c r="AV104" s="3">
        <f t="shared" si="198"/>
        <v>3.8664981967213117</v>
      </c>
      <c r="AW104" s="3">
        <f t="shared" si="199"/>
        <v>0.5873178119654666</v>
      </c>
      <c r="AX104" s="3">
        <f t="shared" si="200"/>
        <v>79.97319405737704</v>
      </c>
      <c r="AY104" s="3">
        <f t="shared" si="201"/>
        <v>1.9029444416942964</v>
      </c>
      <c r="AZ104" s="3">
        <f t="shared" si="202"/>
        <v>40.81665409836066</v>
      </c>
      <c r="BA104" s="3">
        <f t="shared" si="203"/>
        <v>1.6108374010126887</v>
      </c>
      <c r="BB104" s="3">
        <f t="shared" si="204"/>
        <v>4.601464098360656</v>
      </c>
      <c r="BC104" s="3">
        <f t="shared" si="205"/>
        <v>0.6628960379143138</v>
      </c>
      <c r="BD104" s="3">
        <f t="shared" si="206"/>
        <v>0.07708931639344263</v>
      </c>
      <c r="BE104" s="3">
        <f t="shared" si="207"/>
        <v>-1.1130058055141647</v>
      </c>
      <c r="BF104" s="3">
        <f t="shared" si="208"/>
        <v>4.163202459016394</v>
      </c>
      <c r="BG104" s="3">
        <f t="shared" si="209"/>
        <v>0.6194275313997799</v>
      </c>
      <c r="BH104" s="3">
        <f t="shared" si="210"/>
        <v>4.620892848360656</v>
      </c>
      <c r="BI104" s="3">
        <f t="shared" si="211"/>
        <v>0.6647258979917123</v>
      </c>
      <c r="BJ104" s="3">
        <f t="shared" si="212"/>
        <v>52.503277254098364</v>
      </c>
      <c r="BK104" s="3">
        <f t="shared" si="213"/>
        <v>1.7201864129097437</v>
      </c>
      <c r="BL104" s="3"/>
    </row>
    <row r="105" spans="1:64" ht="18.75" customHeight="1">
      <c r="A105" s="3" t="s">
        <v>48</v>
      </c>
      <c r="B105" s="3">
        <v>446</v>
      </c>
      <c r="C105" s="3" t="s">
        <v>28</v>
      </c>
      <c r="D105" s="3" t="s">
        <v>8</v>
      </c>
      <c r="E105" s="3" t="s">
        <v>33</v>
      </c>
      <c r="F105" s="3">
        <v>55</v>
      </c>
      <c r="G105" s="3">
        <v>700</v>
      </c>
      <c r="H105" s="3">
        <v>18</v>
      </c>
      <c r="I105" s="3">
        <v>2</v>
      </c>
      <c r="J105" s="3" t="s">
        <v>49</v>
      </c>
      <c r="K105" s="3">
        <v>0.685775</v>
      </c>
      <c r="L105" s="3">
        <f t="shared" si="181"/>
        <v>6.85775</v>
      </c>
      <c r="M105" s="13">
        <f t="shared" si="182"/>
        <v>0.8361816488163294</v>
      </c>
      <c r="N105" s="1">
        <f t="shared" si="183"/>
        <v>0.0829064764319982</v>
      </c>
      <c r="O105" s="3">
        <v>39.595</v>
      </c>
      <c r="P105" s="3">
        <f t="shared" si="184"/>
        <v>0.680582148246951</v>
      </c>
      <c r="Q105" s="1">
        <f t="shared" si="185"/>
        <v>57.73759615034085</v>
      </c>
      <c r="R105" s="3"/>
      <c r="S105" s="11"/>
      <c r="T105" s="3">
        <v>2925.2272727272725</v>
      </c>
      <c r="U105" s="13">
        <f t="shared" si="186"/>
        <v>3.4661596138222723</v>
      </c>
      <c r="V105" s="3"/>
      <c r="W105" s="3"/>
      <c r="X105" s="3">
        <v>55.68966942148761</v>
      </c>
      <c r="Y105" s="13">
        <f t="shared" si="187"/>
        <v>1.7457746398892224</v>
      </c>
      <c r="Z105" s="3">
        <v>33992.56198347108</v>
      </c>
      <c r="AA105" s="13">
        <f t="shared" si="188"/>
        <v>4.531383898132732</v>
      </c>
      <c r="AB105" s="13">
        <f t="shared" si="189"/>
        <v>33.992561983471084</v>
      </c>
      <c r="AC105" s="13">
        <f t="shared" si="190"/>
        <v>1.5313838981327312</v>
      </c>
      <c r="AD105" s="3">
        <v>3688.9876033057853</v>
      </c>
      <c r="AE105" s="13">
        <f t="shared" si="191"/>
        <v>3.5669071958001464</v>
      </c>
      <c r="AF105" s="3">
        <v>122.11962809917355</v>
      </c>
      <c r="AG105" s="13">
        <f t="shared" si="192"/>
        <v>2.0867854730363633</v>
      </c>
      <c r="AH105" s="3">
        <v>4013.7190082644634</v>
      </c>
      <c r="AI105" s="13">
        <f t="shared" si="193"/>
        <v>3.6035469652038477</v>
      </c>
      <c r="AJ105" s="3">
        <v>3612.045454545454</v>
      </c>
      <c r="AK105" s="13">
        <f t="shared" si="194"/>
        <v>3.5577532069056037</v>
      </c>
      <c r="AL105" s="3">
        <v>55.12995867768594</v>
      </c>
      <c r="AM105" s="13">
        <f t="shared" si="195"/>
        <v>1.7413876669566914</v>
      </c>
      <c r="AN105" s="3">
        <v>0.75</v>
      </c>
      <c r="AO105" s="9">
        <f aca="true" t="shared" si="214" ref="AO105:AO136">LOG10(AN105+0.0001)</f>
        <v>-0.1248808345374318</v>
      </c>
      <c r="AP105" s="3">
        <v>2.59</v>
      </c>
      <c r="AQ105" s="3">
        <f t="shared" si="147"/>
        <v>0.4133165318842656</v>
      </c>
      <c r="AR105" s="3">
        <f t="shared" si="196"/>
        <v>0.0177615725</v>
      </c>
      <c r="AS105" s="3">
        <f t="shared" si="197"/>
        <v>-1.7505185871024187</v>
      </c>
      <c r="AT105" s="3"/>
      <c r="AU105" s="3"/>
      <c r="AV105" s="3">
        <f t="shared" si="198"/>
        <v>7.576338636363635</v>
      </c>
      <c r="AW105" s="3">
        <f t="shared" si="199"/>
        <v>0.879459377903524</v>
      </c>
      <c r="AX105" s="3">
        <f t="shared" si="200"/>
        <v>144.2362438016529</v>
      </c>
      <c r="AY105" s="3">
        <f t="shared" si="201"/>
        <v>2.1590744039704743</v>
      </c>
      <c r="AZ105" s="3">
        <f t="shared" si="202"/>
        <v>88.04073553719009</v>
      </c>
      <c r="BA105" s="3">
        <f t="shared" si="203"/>
        <v>1.9446836622139831</v>
      </c>
      <c r="BB105" s="3">
        <f t="shared" si="204"/>
        <v>9.554477892561984</v>
      </c>
      <c r="BC105" s="3">
        <f t="shared" si="205"/>
        <v>0.9802069598813984</v>
      </c>
      <c r="BD105" s="3">
        <f t="shared" si="206"/>
        <v>0.3162898367768595</v>
      </c>
      <c r="BE105" s="3">
        <f t="shared" si="207"/>
        <v>-0.499914762882385</v>
      </c>
      <c r="BF105" s="3">
        <f t="shared" si="208"/>
        <v>10.395532231404959</v>
      </c>
      <c r="BG105" s="3">
        <f t="shared" si="209"/>
        <v>1.0168467292850996</v>
      </c>
      <c r="BH105" s="3">
        <f t="shared" si="210"/>
        <v>9.355197727272726</v>
      </c>
      <c r="BI105" s="3">
        <f t="shared" si="211"/>
        <v>0.9710529709868556</v>
      </c>
      <c r="BJ105" s="3">
        <f t="shared" si="212"/>
        <v>142.7865929752066</v>
      </c>
      <c r="BK105" s="3">
        <f t="shared" si="213"/>
        <v>2.154687431037943</v>
      </c>
      <c r="BL105" s="3"/>
    </row>
    <row r="106" spans="1:64" ht="18.75" customHeight="1">
      <c r="A106" s="3" t="s">
        <v>48</v>
      </c>
      <c r="B106" s="3">
        <v>447</v>
      </c>
      <c r="C106" s="3" t="s">
        <v>28</v>
      </c>
      <c r="D106" s="3" t="s">
        <v>8</v>
      </c>
      <c r="E106" s="3" t="s">
        <v>33</v>
      </c>
      <c r="F106" s="3">
        <v>55</v>
      </c>
      <c r="G106" s="3">
        <v>700</v>
      </c>
      <c r="H106" s="3">
        <v>18</v>
      </c>
      <c r="I106" s="3">
        <v>3</v>
      </c>
      <c r="J106" s="3" t="s">
        <v>49</v>
      </c>
      <c r="K106" s="3">
        <v>0.81006</v>
      </c>
      <c r="L106" s="3">
        <f t="shared" si="181"/>
        <v>8.1006</v>
      </c>
      <c r="M106" s="13">
        <f t="shared" si="182"/>
        <v>0.908517187648851</v>
      </c>
      <c r="N106" s="1">
        <f t="shared" si="183"/>
        <v>0.09012529186902712</v>
      </c>
      <c r="O106" s="3">
        <v>39.42</v>
      </c>
      <c r="P106" s="3">
        <f t="shared" si="184"/>
        <v>0.6787922935490057</v>
      </c>
      <c r="Q106" s="1">
        <f t="shared" si="185"/>
        <v>48.66306199540775</v>
      </c>
      <c r="R106" s="3"/>
      <c r="S106" s="11"/>
      <c r="T106" s="3">
        <v>2917.2978723404253</v>
      </c>
      <c r="U106" s="13">
        <f t="shared" si="186"/>
        <v>3.464980775268159</v>
      </c>
      <c r="V106" s="3"/>
      <c r="W106" s="3"/>
      <c r="X106" s="3">
        <v>59.68872340425532</v>
      </c>
      <c r="Y106" s="13">
        <f t="shared" si="187"/>
        <v>1.7758922904946846</v>
      </c>
      <c r="Z106" s="3">
        <v>30785.319148936174</v>
      </c>
      <c r="AA106" s="13">
        <f t="shared" si="188"/>
        <v>4.488343660246923</v>
      </c>
      <c r="AB106" s="13">
        <f t="shared" si="189"/>
        <v>30.785319148936175</v>
      </c>
      <c r="AC106" s="13">
        <f t="shared" si="190"/>
        <v>1.4883436602469233</v>
      </c>
      <c r="AD106" s="3">
        <v>3094.723404255319</v>
      </c>
      <c r="AE106" s="13">
        <f t="shared" si="191"/>
        <v>3.490621839342047</v>
      </c>
      <c r="AF106" s="3">
        <v>55.147872340425536</v>
      </c>
      <c r="AG106" s="13">
        <f t="shared" si="192"/>
        <v>1.7415287615878623</v>
      </c>
      <c r="AH106" s="3">
        <v>3857.5531914893622</v>
      </c>
      <c r="AI106" s="13">
        <f t="shared" si="193"/>
        <v>3.586311923228004</v>
      </c>
      <c r="AJ106" s="3">
        <v>3251.297872340426</v>
      </c>
      <c r="AK106" s="13">
        <f t="shared" si="194"/>
        <v>3.5120567598337544</v>
      </c>
      <c r="AL106" s="3">
        <v>68.70319148936171</v>
      </c>
      <c r="AM106" s="13">
        <f t="shared" si="195"/>
        <v>1.83697691193619</v>
      </c>
      <c r="AN106" s="3">
        <v>0.528</v>
      </c>
      <c r="AO106" s="9">
        <f t="shared" si="214"/>
        <v>-0.2772838325115052</v>
      </c>
      <c r="AP106" s="3">
        <v>1.49</v>
      </c>
      <c r="AQ106" s="3">
        <f t="shared" si="147"/>
        <v>0.17321541471488577</v>
      </c>
      <c r="AR106" s="3">
        <f t="shared" si="196"/>
        <v>0.012069894000000001</v>
      </c>
      <c r="AS106" s="3">
        <f t="shared" si="197"/>
        <v>-1.9182965439388748</v>
      </c>
      <c r="AT106" s="3"/>
      <c r="AU106" s="3"/>
      <c r="AV106" s="3">
        <f t="shared" si="198"/>
        <v>4.346773829787233</v>
      </c>
      <c r="AW106" s="3">
        <f t="shared" si="199"/>
        <v>0.638167043680433</v>
      </c>
      <c r="AX106" s="3">
        <f t="shared" si="200"/>
        <v>88.93619787234043</v>
      </c>
      <c r="AY106" s="3">
        <f t="shared" si="201"/>
        <v>1.9490785589069586</v>
      </c>
      <c r="AZ106" s="3">
        <f t="shared" si="202"/>
        <v>45.8701255319149</v>
      </c>
      <c r="BA106" s="3">
        <f t="shared" si="203"/>
        <v>1.6615299286591974</v>
      </c>
      <c r="BB106" s="3">
        <f t="shared" si="204"/>
        <v>4.611137872340425</v>
      </c>
      <c r="BC106" s="3">
        <f t="shared" si="205"/>
        <v>0.6638081077543209</v>
      </c>
      <c r="BD106" s="3">
        <f t="shared" si="206"/>
        <v>0.08217032978723406</v>
      </c>
      <c r="BE106" s="3">
        <f t="shared" si="207"/>
        <v>-1.0852849699998637</v>
      </c>
      <c r="BF106" s="3">
        <f t="shared" si="208"/>
        <v>5.747754255319149</v>
      </c>
      <c r="BG106" s="3">
        <f t="shared" si="209"/>
        <v>0.7594981916402781</v>
      </c>
      <c r="BH106" s="3">
        <f t="shared" si="210"/>
        <v>4.844433829787235</v>
      </c>
      <c r="BI106" s="3">
        <f t="shared" si="211"/>
        <v>0.6852430282460287</v>
      </c>
      <c r="BJ106" s="3">
        <f t="shared" si="212"/>
        <v>102.36775531914896</v>
      </c>
      <c r="BK106" s="3">
        <f t="shared" si="213"/>
        <v>2.010163180348464</v>
      </c>
      <c r="BL106" s="3"/>
    </row>
    <row r="107" spans="1:64" ht="18.75" customHeight="1">
      <c r="A107" s="3" t="s">
        <v>48</v>
      </c>
      <c r="B107" s="3">
        <v>448</v>
      </c>
      <c r="C107" s="3" t="s">
        <v>28</v>
      </c>
      <c r="D107" s="3" t="s">
        <v>8</v>
      </c>
      <c r="E107" s="3" t="s">
        <v>33</v>
      </c>
      <c r="F107" s="3">
        <v>55</v>
      </c>
      <c r="G107" s="3">
        <v>700</v>
      </c>
      <c r="H107" s="3">
        <v>18</v>
      </c>
      <c r="I107" s="3">
        <v>4</v>
      </c>
      <c r="J107" s="3" t="s">
        <v>49</v>
      </c>
      <c r="K107" s="3">
        <v>0.656225</v>
      </c>
      <c r="L107" s="3">
        <f t="shared" si="181"/>
        <v>6.56225</v>
      </c>
      <c r="M107" s="13">
        <f t="shared" si="182"/>
        <v>0.8170527715471794</v>
      </c>
      <c r="N107" s="1">
        <f t="shared" si="183"/>
        <v>0.08109657715556555</v>
      </c>
      <c r="O107" s="3">
        <v>39.565</v>
      </c>
      <c r="P107" s="3">
        <f t="shared" si="184"/>
        <v>0.6802754134747951</v>
      </c>
      <c r="Q107" s="1">
        <f t="shared" si="185"/>
        <v>60.29182064078632</v>
      </c>
      <c r="R107" s="3"/>
      <c r="S107" s="11"/>
      <c r="T107" s="3">
        <v>1844.3962655601658</v>
      </c>
      <c r="U107" s="13">
        <f t="shared" si="186"/>
        <v>3.2658542342108623</v>
      </c>
      <c r="V107" s="3"/>
      <c r="W107" s="3"/>
      <c r="X107" s="3">
        <v>44.446680497925314</v>
      </c>
      <c r="Y107" s="13">
        <f t="shared" si="187"/>
        <v>1.6478393312169888</v>
      </c>
      <c r="Z107" s="3">
        <v>22603.526970954357</v>
      </c>
      <c r="AA107" s="13">
        <f t="shared" si="188"/>
        <v>4.354176210143563</v>
      </c>
      <c r="AB107" s="13">
        <f t="shared" si="189"/>
        <v>22.603526970954356</v>
      </c>
      <c r="AC107" s="13">
        <f t="shared" si="190"/>
        <v>1.3541762101435624</v>
      </c>
      <c r="AD107" s="3">
        <v>2093.941908713693</v>
      </c>
      <c r="AE107" s="13">
        <f t="shared" si="191"/>
        <v>3.3209646290739405</v>
      </c>
      <c r="AF107" s="3">
        <v>73.14398340248962</v>
      </c>
      <c r="AG107" s="13">
        <f t="shared" si="192"/>
        <v>1.864178608211661</v>
      </c>
      <c r="AH107" s="3">
        <v>2439.54356846473</v>
      </c>
      <c r="AI107" s="13">
        <f t="shared" si="193"/>
        <v>3.387308578699506</v>
      </c>
      <c r="AJ107" s="3">
        <v>2240.352697095436</v>
      </c>
      <c r="AK107" s="13">
        <f t="shared" si="194"/>
        <v>3.350316394380873</v>
      </c>
      <c r="AL107" s="3">
        <v>39.70746887966805</v>
      </c>
      <c r="AM107" s="13">
        <f t="shared" si="195"/>
        <v>1.5988722041974033</v>
      </c>
      <c r="AN107" s="3">
        <v>0.884</v>
      </c>
      <c r="AO107" s="9">
        <f t="shared" si="214"/>
        <v>-0.053498609430412424</v>
      </c>
      <c r="AP107" s="3">
        <v>2.317</v>
      </c>
      <c r="AQ107" s="3">
        <f t="shared" si="147"/>
        <v>0.36494477721294755</v>
      </c>
      <c r="AR107" s="3">
        <f t="shared" si="196"/>
        <v>0.01520473325</v>
      </c>
      <c r="AS107" s="3">
        <f t="shared" si="197"/>
        <v>-1.818021194662845</v>
      </c>
      <c r="AT107" s="3"/>
      <c r="AU107" s="3"/>
      <c r="AV107" s="3">
        <f t="shared" si="198"/>
        <v>4.273466147302905</v>
      </c>
      <c r="AW107" s="3">
        <f t="shared" si="199"/>
        <v>0.6307802680008379</v>
      </c>
      <c r="AX107" s="3">
        <f t="shared" si="200"/>
        <v>102.98295871369297</v>
      </c>
      <c r="AY107" s="3">
        <f t="shared" si="201"/>
        <v>2.0127653650069646</v>
      </c>
      <c r="AZ107" s="3">
        <f t="shared" si="202"/>
        <v>52.37237199170125</v>
      </c>
      <c r="BA107" s="3">
        <f t="shared" si="203"/>
        <v>1.7191022439335382</v>
      </c>
      <c r="BB107" s="3">
        <f t="shared" si="204"/>
        <v>4.851663402489628</v>
      </c>
      <c r="BC107" s="3">
        <f t="shared" si="205"/>
        <v>0.6858906628639161</v>
      </c>
      <c r="BD107" s="3">
        <f t="shared" si="206"/>
        <v>0.16947460954356847</v>
      </c>
      <c r="BE107" s="3">
        <f t="shared" si="207"/>
        <v>-0.7708953579983634</v>
      </c>
      <c r="BF107" s="3">
        <f t="shared" si="208"/>
        <v>5.65242244813278</v>
      </c>
      <c r="BG107" s="3">
        <f t="shared" si="209"/>
        <v>0.7522346124894818</v>
      </c>
      <c r="BH107" s="3">
        <f t="shared" si="210"/>
        <v>5.190897199170125</v>
      </c>
      <c r="BI107" s="3">
        <f t="shared" si="211"/>
        <v>0.7152424281708487</v>
      </c>
      <c r="BJ107" s="3">
        <f t="shared" si="212"/>
        <v>92.00220539419088</v>
      </c>
      <c r="BK107" s="3">
        <f t="shared" si="213"/>
        <v>1.963798237987379</v>
      </c>
      <c r="BL107" s="3"/>
    </row>
    <row r="108" spans="1:64" ht="18.75" customHeight="1">
      <c r="A108" s="3" t="s">
        <v>48</v>
      </c>
      <c r="B108" s="3">
        <v>449</v>
      </c>
      <c r="C108" s="3" t="s">
        <v>28</v>
      </c>
      <c r="D108" s="3" t="s">
        <v>8</v>
      </c>
      <c r="E108" s="3" t="s">
        <v>33</v>
      </c>
      <c r="F108" s="3">
        <v>55</v>
      </c>
      <c r="G108" s="3">
        <v>700</v>
      </c>
      <c r="H108" s="3">
        <v>18</v>
      </c>
      <c r="I108" s="3">
        <v>5</v>
      </c>
      <c r="J108" s="3" t="s">
        <v>49</v>
      </c>
      <c r="K108" s="3">
        <v>0.6167800000000001</v>
      </c>
      <c r="L108" s="3">
        <f t="shared" si="181"/>
        <v>6.1678000000000015</v>
      </c>
      <c r="M108" s="13">
        <f t="shared" si="182"/>
        <v>0.7901302826329413</v>
      </c>
      <c r="N108" s="1">
        <f t="shared" si="183"/>
        <v>0.07861629897442032</v>
      </c>
      <c r="O108" s="3">
        <v>39.6</v>
      </c>
      <c r="P108" s="3">
        <f t="shared" si="184"/>
        <v>0.6806332668136377</v>
      </c>
      <c r="Q108" s="1">
        <f t="shared" si="185"/>
        <v>64.20441648561885</v>
      </c>
      <c r="R108" s="3"/>
      <c r="S108" s="11"/>
      <c r="T108" s="3">
        <v>2116.772388059702</v>
      </c>
      <c r="U108" s="13">
        <f t="shared" si="186"/>
        <v>3.325674161786964</v>
      </c>
      <c r="V108" s="3"/>
      <c r="W108" s="3"/>
      <c r="X108" s="3">
        <v>48.94869402985075</v>
      </c>
      <c r="Y108" s="13">
        <f t="shared" si="187"/>
        <v>1.6897411091484413</v>
      </c>
      <c r="Z108" s="3">
        <v>20758.20895522388</v>
      </c>
      <c r="AA108" s="13">
        <f t="shared" si="188"/>
        <v>4.317189879310394</v>
      </c>
      <c r="AB108" s="13">
        <f t="shared" si="189"/>
        <v>20.75820895522388</v>
      </c>
      <c r="AC108" s="13">
        <f t="shared" si="190"/>
        <v>1.3171898793103944</v>
      </c>
      <c r="AD108" s="3">
        <v>2177.3880597014922</v>
      </c>
      <c r="AE108" s="13">
        <f t="shared" si="191"/>
        <v>3.3379358370190433</v>
      </c>
      <c r="AF108" s="3">
        <v>72.46996268656716</v>
      </c>
      <c r="AG108" s="13">
        <f t="shared" si="192"/>
        <v>1.860158037708203</v>
      </c>
      <c r="AH108" s="3">
        <v>2145.205223880597</v>
      </c>
      <c r="AI108" s="13">
        <f t="shared" si="193"/>
        <v>3.331468845861306</v>
      </c>
      <c r="AJ108" s="3">
        <v>2074.533582089552</v>
      </c>
      <c r="AK108" s="13">
        <f t="shared" si="194"/>
        <v>3.316920469484653</v>
      </c>
      <c r="AL108" s="3">
        <v>31.280037313432835</v>
      </c>
      <c r="AM108" s="13">
        <f t="shared" si="195"/>
        <v>1.4952672624507362</v>
      </c>
      <c r="AN108" s="3">
        <v>0.883</v>
      </c>
      <c r="AO108" s="9">
        <f t="shared" si="214"/>
        <v>-0.05399011523423512</v>
      </c>
      <c r="AP108" s="3">
        <v>2.893</v>
      </c>
      <c r="AQ108" s="3">
        <f t="shared" si="147"/>
        <v>0.461363445295965</v>
      </c>
      <c r="AR108" s="3">
        <f t="shared" si="196"/>
        <v>0.0178434454</v>
      </c>
      <c r="AS108" s="3">
        <f t="shared" si="197"/>
        <v>-1.7485212837190758</v>
      </c>
      <c r="AT108" s="3"/>
      <c r="AU108" s="3"/>
      <c r="AV108" s="3">
        <f t="shared" si="198"/>
        <v>6.123822518656717</v>
      </c>
      <c r="AW108" s="3">
        <f t="shared" si="199"/>
        <v>0.787022595434947</v>
      </c>
      <c r="AX108" s="3">
        <f t="shared" si="200"/>
        <v>141.6085718283582</v>
      </c>
      <c r="AY108" s="3">
        <f t="shared" si="201"/>
        <v>2.151089542796424</v>
      </c>
      <c r="AZ108" s="3">
        <f t="shared" si="202"/>
        <v>60.053498507462685</v>
      </c>
      <c r="BA108" s="3">
        <f t="shared" si="203"/>
        <v>1.7785383129583774</v>
      </c>
      <c r="BB108" s="3">
        <f t="shared" si="204"/>
        <v>6.299183656716417</v>
      </c>
      <c r="BC108" s="3">
        <f t="shared" si="205"/>
        <v>0.7992842706670261</v>
      </c>
      <c r="BD108" s="3">
        <f t="shared" si="206"/>
        <v>0.20965560205223877</v>
      </c>
      <c r="BE108" s="3">
        <f t="shared" si="207"/>
        <v>-0.6784935286438142</v>
      </c>
      <c r="BF108" s="3">
        <f t="shared" si="208"/>
        <v>6.206078712686566</v>
      </c>
      <c r="BG108" s="3">
        <f t="shared" si="209"/>
        <v>0.7928172795092889</v>
      </c>
      <c r="BH108" s="3">
        <f t="shared" si="210"/>
        <v>6.001625652985074</v>
      </c>
      <c r="BI108" s="3">
        <f t="shared" si="211"/>
        <v>0.7782689031326359</v>
      </c>
      <c r="BJ108" s="3">
        <f t="shared" si="212"/>
        <v>90.49314794776119</v>
      </c>
      <c r="BK108" s="3">
        <f t="shared" si="213"/>
        <v>1.9566156960987189</v>
      </c>
      <c r="BL108" s="3" t="s">
        <v>64</v>
      </c>
    </row>
    <row r="109" spans="1:64" ht="18.75" customHeight="1">
      <c r="A109" s="3" t="s">
        <v>48</v>
      </c>
      <c r="B109" s="3">
        <v>450</v>
      </c>
      <c r="C109" s="3" t="s">
        <v>28</v>
      </c>
      <c r="D109" s="3" t="s">
        <v>8</v>
      </c>
      <c r="E109" s="3" t="s">
        <v>33</v>
      </c>
      <c r="F109" s="3">
        <v>55</v>
      </c>
      <c r="G109" s="3">
        <v>700</v>
      </c>
      <c r="H109" s="3">
        <v>18</v>
      </c>
      <c r="I109" s="3">
        <v>6</v>
      </c>
      <c r="J109" s="3" t="s">
        <v>49</v>
      </c>
      <c r="K109" s="3">
        <v>0.6312949999999999</v>
      </c>
      <c r="L109" s="3">
        <f t="shared" si="181"/>
        <v>6.312949999999999</v>
      </c>
      <c r="M109" s="13">
        <f t="shared" si="182"/>
        <v>0.8002323496298902</v>
      </c>
      <c r="N109" s="1">
        <f t="shared" si="183"/>
        <v>0.07953791143679709</v>
      </c>
      <c r="O109" s="3">
        <v>39.51</v>
      </c>
      <c r="P109" s="3">
        <f t="shared" si="184"/>
        <v>0.6797129619904912</v>
      </c>
      <c r="Q109" s="1">
        <f t="shared" si="185"/>
        <v>62.585637459507836</v>
      </c>
      <c r="R109" s="3"/>
      <c r="S109" s="11"/>
      <c r="T109" s="3">
        <v>2201.832669322709</v>
      </c>
      <c r="U109" s="13">
        <f t="shared" si="186"/>
        <v>3.342784311206542</v>
      </c>
      <c r="V109" s="3"/>
      <c r="W109" s="3"/>
      <c r="X109" s="3">
        <v>45.10756972111554</v>
      </c>
      <c r="Y109" s="13">
        <f t="shared" si="187"/>
        <v>1.654249429067537</v>
      </c>
      <c r="Z109" s="3">
        <v>20251.593625498008</v>
      </c>
      <c r="AA109" s="13">
        <f t="shared" si="188"/>
        <v>4.306459204119973</v>
      </c>
      <c r="AB109" s="13">
        <f t="shared" si="189"/>
        <v>20.251593625498007</v>
      </c>
      <c r="AC109" s="13">
        <f t="shared" si="190"/>
        <v>1.3064592041199732</v>
      </c>
      <c r="AD109" s="3">
        <v>2355.4581673306775</v>
      </c>
      <c r="AE109" s="13">
        <f t="shared" si="191"/>
        <v>3.3720753956221077</v>
      </c>
      <c r="AF109" s="3">
        <v>70.47629482071713</v>
      </c>
      <c r="AG109" s="13">
        <f t="shared" si="192"/>
        <v>1.8480430636614371</v>
      </c>
      <c r="AH109" s="3">
        <v>2280.5976095617534</v>
      </c>
      <c r="AI109" s="13">
        <f t="shared" si="193"/>
        <v>3.3580486647755383</v>
      </c>
      <c r="AJ109" s="3">
        <v>2141.5338645418324</v>
      </c>
      <c r="AK109" s="13">
        <f t="shared" si="194"/>
        <v>3.3307249463802022</v>
      </c>
      <c r="AL109" s="3">
        <v>33.995019920318725</v>
      </c>
      <c r="AM109" s="13">
        <f t="shared" si="195"/>
        <v>1.5314152999970239</v>
      </c>
      <c r="AN109" s="3">
        <v>0.969</v>
      </c>
      <c r="AO109" s="9">
        <f t="shared" si="214"/>
        <v>-0.013631406429727063</v>
      </c>
      <c r="AP109" s="3">
        <v>2.956</v>
      </c>
      <c r="AQ109" s="3">
        <f t="shared" si="147"/>
        <v>0.47071912143916456</v>
      </c>
      <c r="AR109" s="3">
        <f t="shared" si="196"/>
        <v>0.0186610802</v>
      </c>
      <c r="AS109" s="3">
        <f t="shared" si="197"/>
        <v>-1.7290632206473218</v>
      </c>
      <c r="AT109" s="3"/>
      <c r="AU109" s="3"/>
      <c r="AV109" s="3">
        <f t="shared" si="198"/>
        <v>6.508617370517928</v>
      </c>
      <c r="AW109" s="3">
        <f t="shared" si="199"/>
        <v>0.8134887409293301</v>
      </c>
      <c r="AX109" s="3">
        <f t="shared" si="200"/>
        <v>133.33797609561753</v>
      </c>
      <c r="AY109" s="3">
        <f t="shared" si="201"/>
        <v>2.124953858790325</v>
      </c>
      <c r="AZ109" s="3">
        <f t="shared" si="202"/>
        <v>59.86371075697211</v>
      </c>
      <c r="BA109" s="3">
        <f t="shared" si="203"/>
        <v>1.7771636338427612</v>
      </c>
      <c r="BB109" s="3">
        <f t="shared" si="204"/>
        <v>6.962734342629483</v>
      </c>
      <c r="BC109" s="3">
        <f t="shared" si="205"/>
        <v>0.8427798253448958</v>
      </c>
      <c r="BD109" s="3">
        <f t="shared" si="206"/>
        <v>0.20832792749003984</v>
      </c>
      <c r="BE109" s="3">
        <f t="shared" si="207"/>
        <v>-0.6812525066157747</v>
      </c>
      <c r="BF109" s="3">
        <f t="shared" si="208"/>
        <v>6.7414465338645435</v>
      </c>
      <c r="BG109" s="3">
        <f t="shared" si="209"/>
        <v>0.8287530944983262</v>
      </c>
      <c r="BH109" s="3">
        <f t="shared" si="210"/>
        <v>6.330374103585656</v>
      </c>
      <c r="BI109" s="3">
        <f t="shared" si="211"/>
        <v>0.8014293761029903</v>
      </c>
      <c r="BJ109" s="3">
        <f t="shared" si="212"/>
        <v>100.48927888446215</v>
      </c>
      <c r="BK109" s="3">
        <f t="shared" si="213"/>
        <v>2.002119729719812</v>
      </c>
      <c r="BL109" s="3"/>
    </row>
    <row r="110" spans="1:64" ht="18.75" customHeight="1">
      <c r="A110" s="3" t="s">
        <v>48</v>
      </c>
      <c r="B110" s="3">
        <v>451</v>
      </c>
      <c r="C110" s="3" t="s">
        <v>28</v>
      </c>
      <c r="D110" s="3" t="s">
        <v>8</v>
      </c>
      <c r="E110" s="3" t="s">
        <v>34</v>
      </c>
      <c r="F110" s="3">
        <v>82</v>
      </c>
      <c r="G110" s="3">
        <v>700</v>
      </c>
      <c r="H110" s="3">
        <v>19</v>
      </c>
      <c r="I110" s="3">
        <v>1</v>
      </c>
      <c r="J110" s="3" t="s">
        <v>49</v>
      </c>
      <c r="K110" s="3">
        <v>0.612165</v>
      </c>
      <c r="L110" s="3">
        <f t="shared" si="181"/>
        <v>6.12165</v>
      </c>
      <c r="M110" s="13">
        <f t="shared" si="182"/>
        <v>0.7868684955628669</v>
      </c>
      <c r="N110" s="1">
        <f t="shared" si="183"/>
        <v>0.078321021938315</v>
      </c>
      <c r="O110" s="3">
        <v>40.3</v>
      </c>
      <c r="P110" s="3">
        <f t="shared" si="184"/>
        <v>0.6877791729885213</v>
      </c>
      <c r="Q110" s="1">
        <f t="shared" si="185"/>
        <v>65.83192439946747</v>
      </c>
      <c r="R110" s="3"/>
      <c r="S110" s="11"/>
      <c r="T110" s="3">
        <v>3159.791666666667</v>
      </c>
      <c r="U110" s="13">
        <f t="shared" si="186"/>
        <v>3.499658449390643</v>
      </c>
      <c r="V110" s="3"/>
      <c r="W110" s="3"/>
      <c r="X110" s="3">
        <v>38.494791666666664</v>
      </c>
      <c r="Y110" s="13">
        <f t="shared" si="187"/>
        <v>1.5854019735749871</v>
      </c>
      <c r="Z110" s="3">
        <v>14921.833333333332</v>
      </c>
      <c r="AA110" s="13">
        <f t="shared" si="188"/>
        <v>4.173822184908513</v>
      </c>
      <c r="AB110" s="13">
        <f t="shared" si="189"/>
        <v>14.921833333333332</v>
      </c>
      <c r="AC110" s="13">
        <f t="shared" si="190"/>
        <v>1.1738221849085133</v>
      </c>
      <c r="AD110" s="3">
        <v>1692.7833333333335</v>
      </c>
      <c r="AE110" s="13">
        <f t="shared" si="191"/>
        <v>3.228601374435315</v>
      </c>
      <c r="AF110" s="3">
        <v>118.06729166666668</v>
      </c>
      <c r="AG110" s="13">
        <f t="shared" si="192"/>
        <v>2.072129601118014</v>
      </c>
      <c r="AH110" s="3">
        <v>1279.3854166666667</v>
      </c>
      <c r="AI110" s="13">
        <f t="shared" si="193"/>
        <v>3.1070013960163014</v>
      </c>
      <c r="AJ110" s="3">
        <v>1825.33125</v>
      </c>
      <c r="AK110" s="13">
        <f t="shared" si="194"/>
        <v>3.2613416890625855</v>
      </c>
      <c r="AL110" s="3">
        <v>47.048750000000005</v>
      </c>
      <c r="AM110" s="13">
        <f t="shared" si="195"/>
        <v>1.6725480894994325</v>
      </c>
      <c r="AN110" s="3">
        <v>0.952</v>
      </c>
      <c r="AO110" s="9">
        <f t="shared" si="214"/>
        <v>-0.02131743484305548</v>
      </c>
      <c r="AP110" s="3">
        <v>2.95</v>
      </c>
      <c r="AQ110" s="3">
        <f t="shared" si="147"/>
        <v>0.46983673757549005</v>
      </c>
      <c r="AR110" s="3">
        <f t="shared" si="196"/>
        <v>0.0180588675</v>
      </c>
      <c r="AS110" s="3">
        <f t="shared" si="197"/>
        <v>-1.7433094884589702</v>
      </c>
      <c r="AT110" s="3"/>
      <c r="AU110" s="3"/>
      <c r="AV110" s="3">
        <f t="shared" si="198"/>
        <v>9.321385416666669</v>
      </c>
      <c r="AW110" s="3">
        <f t="shared" si="199"/>
        <v>0.9694804653688062</v>
      </c>
      <c r="AX110" s="3">
        <f t="shared" si="200"/>
        <v>113.55963541666667</v>
      </c>
      <c r="AY110" s="3">
        <f t="shared" si="201"/>
        <v>2.05522398955315</v>
      </c>
      <c r="AZ110" s="3">
        <f t="shared" si="202"/>
        <v>44.01940833333333</v>
      </c>
      <c r="BA110" s="3">
        <f t="shared" si="203"/>
        <v>1.6436442008866763</v>
      </c>
      <c r="BB110" s="3">
        <f t="shared" si="204"/>
        <v>4.993710833333335</v>
      </c>
      <c r="BC110" s="3">
        <f t="shared" si="205"/>
        <v>0.6984233904134783</v>
      </c>
      <c r="BD110" s="3">
        <f t="shared" si="206"/>
        <v>0.3482985104166667</v>
      </c>
      <c r="BE110" s="3">
        <f t="shared" si="207"/>
        <v>-0.45804838290382327</v>
      </c>
      <c r="BF110" s="3">
        <f t="shared" si="208"/>
        <v>3.774186979166667</v>
      </c>
      <c r="BG110" s="3">
        <f t="shared" si="209"/>
        <v>0.5768234119944646</v>
      </c>
      <c r="BH110" s="3">
        <f t="shared" si="210"/>
        <v>5.3847271875</v>
      </c>
      <c r="BI110" s="3">
        <f t="shared" si="211"/>
        <v>0.7311637050407487</v>
      </c>
      <c r="BJ110" s="3">
        <f t="shared" si="212"/>
        <v>138.79381250000003</v>
      </c>
      <c r="BK110" s="3">
        <f t="shared" si="213"/>
        <v>2.1423701054775957</v>
      </c>
      <c r="BL110" s="3"/>
    </row>
    <row r="111" spans="1:64" ht="18.75" customHeight="1">
      <c r="A111" s="3" t="s">
        <v>48</v>
      </c>
      <c r="B111" s="3">
        <v>452</v>
      </c>
      <c r="C111" s="3" t="s">
        <v>28</v>
      </c>
      <c r="D111" s="3" t="s">
        <v>8</v>
      </c>
      <c r="E111" s="3" t="s">
        <v>34</v>
      </c>
      <c r="F111" s="3">
        <v>82</v>
      </c>
      <c r="G111" s="3">
        <v>700</v>
      </c>
      <c r="H111" s="3">
        <v>19</v>
      </c>
      <c r="I111" s="3">
        <v>2</v>
      </c>
      <c r="J111" s="3" t="s">
        <v>49</v>
      </c>
      <c r="K111" s="3">
        <v>0.5461050000000001</v>
      </c>
      <c r="L111" s="3">
        <f t="shared" si="181"/>
        <v>5.46105</v>
      </c>
      <c r="M111" s="13">
        <f t="shared" si="182"/>
        <v>0.7372761528447702</v>
      </c>
      <c r="N111" s="1">
        <f t="shared" si="183"/>
        <v>0.07396634422651598</v>
      </c>
      <c r="O111" s="3">
        <v>41.144999999999996</v>
      </c>
      <c r="P111" s="3">
        <f t="shared" si="184"/>
        <v>0.6963786191733539</v>
      </c>
      <c r="Q111" s="1">
        <f t="shared" si="185"/>
        <v>75.34265388524183</v>
      </c>
      <c r="R111" s="3"/>
      <c r="S111" s="11"/>
      <c r="T111" s="3">
        <v>1904.2874015748032</v>
      </c>
      <c r="U111" s="13">
        <f t="shared" si="186"/>
        <v>3.2797324942053123</v>
      </c>
      <c r="V111" s="3"/>
      <c r="W111" s="3"/>
      <c r="X111" s="3">
        <v>44.72755905511811</v>
      </c>
      <c r="Y111" s="13">
        <f t="shared" si="187"/>
        <v>1.6505751977966507</v>
      </c>
      <c r="Z111" s="3">
        <v>13554.527559055117</v>
      </c>
      <c r="AA111" s="13">
        <f t="shared" si="188"/>
        <v>4.132084384913843</v>
      </c>
      <c r="AB111" s="13">
        <f t="shared" si="189"/>
        <v>13.554527559055117</v>
      </c>
      <c r="AC111" s="13">
        <f t="shared" si="190"/>
        <v>1.1320843849138427</v>
      </c>
      <c r="AD111" s="3">
        <v>1327.3090551181103</v>
      </c>
      <c r="AE111" s="13">
        <f t="shared" si="191"/>
        <v>3.1229720572313977</v>
      </c>
      <c r="AF111" s="3">
        <v>82.65531496062992</v>
      </c>
      <c r="AG111" s="13">
        <f t="shared" si="192"/>
        <v>1.9172707851168782</v>
      </c>
      <c r="AH111" s="3">
        <v>1286.0669291338584</v>
      </c>
      <c r="AI111" s="13">
        <f t="shared" si="193"/>
        <v>3.1092635706077623</v>
      </c>
      <c r="AJ111" s="3">
        <v>1729.4744094488185</v>
      </c>
      <c r="AK111" s="13">
        <f t="shared" si="194"/>
        <v>3.237914140263424</v>
      </c>
      <c r="AL111" s="3">
        <v>43.272440944881886</v>
      </c>
      <c r="AM111" s="13">
        <f t="shared" si="195"/>
        <v>1.636211393904366</v>
      </c>
      <c r="AN111" s="3">
        <v>0.426</v>
      </c>
      <c r="AO111" s="9">
        <f t="shared" si="214"/>
        <v>-0.3704884657995468</v>
      </c>
      <c r="AP111" s="3">
        <v>2.798</v>
      </c>
      <c r="AQ111" s="3">
        <f t="shared" si="147"/>
        <v>0.4468632314825167</v>
      </c>
      <c r="AR111" s="3">
        <f t="shared" si="196"/>
        <v>0.015280017900000003</v>
      </c>
      <c r="AS111" s="3">
        <f t="shared" si="197"/>
        <v>-1.815876136999421</v>
      </c>
      <c r="AT111" s="3"/>
      <c r="AU111" s="3"/>
      <c r="AV111" s="3">
        <f t="shared" si="198"/>
        <v>5.3281961496063</v>
      </c>
      <c r="AW111" s="3">
        <f t="shared" si="199"/>
        <v>0.7265802043611211</v>
      </c>
      <c r="AX111" s="3">
        <f t="shared" si="200"/>
        <v>125.14771023622046</v>
      </c>
      <c r="AY111" s="3">
        <f t="shared" si="201"/>
        <v>2.09742290795246</v>
      </c>
      <c r="AZ111" s="3">
        <f t="shared" si="202"/>
        <v>37.92556811023622</v>
      </c>
      <c r="BA111" s="3">
        <f t="shared" si="203"/>
        <v>1.5789320950696515</v>
      </c>
      <c r="BB111" s="3">
        <f t="shared" si="204"/>
        <v>3.7138107362204726</v>
      </c>
      <c r="BC111" s="3">
        <f t="shared" si="205"/>
        <v>0.5698197673872066</v>
      </c>
      <c r="BD111" s="3">
        <f t="shared" si="206"/>
        <v>0.23126957125984254</v>
      </c>
      <c r="BE111" s="3">
        <f t="shared" si="207"/>
        <v>-0.635881504727313</v>
      </c>
      <c r="BF111" s="3">
        <f t="shared" si="208"/>
        <v>3.5984152677165357</v>
      </c>
      <c r="BG111" s="3">
        <f t="shared" si="209"/>
        <v>0.5561112807635712</v>
      </c>
      <c r="BH111" s="3">
        <f t="shared" si="210"/>
        <v>4.839069397637794</v>
      </c>
      <c r="BI111" s="3">
        <f t="shared" si="211"/>
        <v>0.6847618504192329</v>
      </c>
      <c r="BJ111" s="3">
        <f t="shared" si="212"/>
        <v>121.07628976377951</v>
      </c>
      <c r="BK111" s="3">
        <f t="shared" si="213"/>
        <v>2.0830591040601747</v>
      </c>
      <c r="BL111" s="3"/>
    </row>
    <row r="112" spans="1:64" ht="18.75" customHeight="1">
      <c r="A112" s="3" t="s">
        <v>48</v>
      </c>
      <c r="B112" s="3">
        <v>453</v>
      </c>
      <c r="C112" s="3" t="s">
        <v>28</v>
      </c>
      <c r="D112" s="3" t="s">
        <v>8</v>
      </c>
      <c r="E112" s="3" t="s">
        <v>34</v>
      </c>
      <c r="F112" s="3">
        <v>82</v>
      </c>
      <c r="G112" s="3">
        <v>700</v>
      </c>
      <c r="H112" s="3">
        <v>19</v>
      </c>
      <c r="I112" s="3">
        <v>3</v>
      </c>
      <c r="J112" s="3" t="s">
        <v>49</v>
      </c>
      <c r="K112" s="3">
        <v>0.604465</v>
      </c>
      <c r="L112" s="3">
        <f t="shared" si="181"/>
        <v>6.044650000000001</v>
      </c>
      <c r="M112" s="13">
        <f t="shared" si="182"/>
        <v>0.7813711592134565</v>
      </c>
      <c r="N112" s="1">
        <f t="shared" si="183"/>
        <v>0.07782588696216512</v>
      </c>
      <c r="O112" s="3">
        <v>39.97</v>
      </c>
      <c r="P112" s="3">
        <f t="shared" si="184"/>
        <v>0.684412997626262</v>
      </c>
      <c r="Q112" s="1">
        <f t="shared" si="185"/>
        <v>66.12458951304045</v>
      </c>
      <c r="R112" s="3"/>
      <c r="S112" s="11"/>
      <c r="T112" s="3">
        <v>2997.1458333333335</v>
      </c>
      <c r="U112" s="13">
        <f t="shared" si="186"/>
        <v>3.4767078751014906</v>
      </c>
      <c r="V112" s="3"/>
      <c r="W112" s="3"/>
      <c r="X112" s="3">
        <v>47.97145833333333</v>
      </c>
      <c r="Y112" s="13">
        <f t="shared" si="187"/>
        <v>1.6809829212278833</v>
      </c>
      <c r="Z112" s="3">
        <v>16226.083333333332</v>
      </c>
      <c r="AA112" s="13">
        <f t="shared" si="188"/>
        <v>4.210213702081492</v>
      </c>
      <c r="AB112" s="13">
        <f t="shared" si="189"/>
        <v>16.22608333333333</v>
      </c>
      <c r="AC112" s="13">
        <f t="shared" si="190"/>
        <v>1.210213702081492</v>
      </c>
      <c r="AD112" s="3">
        <v>2053.79375</v>
      </c>
      <c r="AE112" s="13">
        <f t="shared" si="191"/>
        <v>3.312556827900797</v>
      </c>
      <c r="AF112" s="3">
        <v>86.25020833333335</v>
      </c>
      <c r="AG112" s="13">
        <f t="shared" si="192"/>
        <v>1.9357601527645325</v>
      </c>
      <c r="AH112" s="3">
        <v>1602.7979166666669</v>
      </c>
      <c r="AI112" s="13">
        <f t="shared" si="193"/>
        <v>3.204878769260563</v>
      </c>
      <c r="AJ112" s="3">
        <v>1852.8083333333336</v>
      </c>
      <c r="AK112" s="13">
        <f t="shared" si="194"/>
        <v>3.2678304953680155</v>
      </c>
      <c r="AL112" s="3">
        <v>41.61666666666667</v>
      </c>
      <c r="AM112" s="13">
        <f t="shared" si="195"/>
        <v>1.619267291967704</v>
      </c>
      <c r="AN112" s="3">
        <v>0.899</v>
      </c>
      <c r="AO112" s="9">
        <f t="shared" si="214"/>
        <v>-0.04619200233469281</v>
      </c>
      <c r="AP112" s="3">
        <v>2.668</v>
      </c>
      <c r="AQ112" s="3">
        <f t="shared" si="147"/>
        <v>0.4262021028435802</v>
      </c>
      <c r="AR112" s="3">
        <f t="shared" si="196"/>
        <v>0.0161271262</v>
      </c>
      <c r="AS112" s="3">
        <f t="shared" si="197"/>
        <v>-1.7924430155420321</v>
      </c>
      <c r="AT112" s="3"/>
      <c r="AU112" s="3"/>
      <c r="AV112" s="3">
        <f t="shared" si="198"/>
        <v>7.996385083333334</v>
      </c>
      <c r="AW112" s="3">
        <f t="shared" si="199"/>
        <v>0.9028937003460021</v>
      </c>
      <c r="AX112" s="3">
        <f t="shared" si="200"/>
        <v>127.98785083333334</v>
      </c>
      <c r="AY112" s="3">
        <f t="shared" si="201"/>
        <v>2.1071687464723947</v>
      </c>
      <c r="AZ112" s="3">
        <f t="shared" si="202"/>
        <v>43.29119033333333</v>
      </c>
      <c r="BA112" s="3">
        <f t="shared" si="203"/>
        <v>1.6363995273260032</v>
      </c>
      <c r="BB112" s="3">
        <f t="shared" si="204"/>
        <v>5.479521725</v>
      </c>
      <c r="BC112" s="3">
        <f t="shared" si="205"/>
        <v>0.7387426531453085</v>
      </c>
      <c r="BD112" s="3">
        <f t="shared" si="206"/>
        <v>0.2301155558333334</v>
      </c>
      <c r="BE112" s="3">
        <f t="shared" si="207"/>
        <v>-0.6380540219909561</v>
      </c>
      <c r="BF112" s="3">
        <f t="shared" si="208"/>
        <v>4.276264841666667</v>
      </c>
      <c r="BG112" s="3">
        <f t="shared" si="209"/>
        <v>0.6310645945050746</v>
      </c>
      <c r="BH112" s="3">
        <f t="shared" si="210"/>
        <v>4.943292633333335</v>
      </c>
      <c r="BI112" s="3">
        <f t="shared" si="211"/>
        <v>0.694016320612527</v>
      </c>
      <c r="BJ112" s="3">
        <f t="shared" si="212"/>
        <v>111.03326666666668</v>
      </c>
      <c r="BK112" s="3">
        <f t="shared" si="213"/>
        <v>2.0454531172122157</v>
      </c>
      <c r="BL112" s="3"/>
    </row>
    <row r="113" spans="1:64" ht="18.75" customHeight="1">
      <c r="A113" s="3" t="s">
        <v>48</v>
      </c>
      <c r="B113" s="3">
        <v>454</v>
      </c>
      <c r="C113" s="3" t="s">
        <v>28</v>
      </c>
      <c r="D113" s="3" t="s">
        <v>8</v>
      </c>
      <c r="E113" s="3" t="s">
        <v>34</v>
      </c>
      <c r="F113" s="3">
        <v>82</v>
      </c>
      <c r="G113" s="3">
        <v>700</v>
      </c>
      <c r="H113" s="3">
        <v>19</v>
      </c>
      <c r="I113" s="3">
        <v>4</v>
      </c>
      <c r="J113" s="3" t="s">
        <v>49</v>
      </c>
      <c r="K113" s="3">
        <v>0.5988100000000001</v>
      </c>
      <c r="L113" s="3">
        <f t="shared" si="181"/>
        <v>5.988100000000001</v>
      </c>
      <c r="M113" s="13">
        <f t="shared" si="182"/>
        <v>0.7772890443573136</v>
      </c>
      <c r="N113" s="1">
        <f t="shared" si="183"/>
        <v>0.0774602528187682</v>
      </c>
      <c r="O113" s="3">
        <v>40.08</v>
      </c>
      <c r="P113" s="3">
        <f t="shared" si="184"/>
        <v>0.685535563908405</v>
      </c>
      <c r="Q113" s="1">
        <f t="shared" si="185"/>
        <v>66.93274995407558</v>
      </c>
      <c r="R113" s="3">
        <v>92.98134057971014</v>
      </c>
      <c r="S113" s="11">
        <f>LOG10(R113)</f>
        <v>1.9683958034320714</v>
      </c>
      <c r="T113" s="3">
        <v>2368.858695652174</v>
      </c>
      <c r="U113" s="13">
        <f t="shared" si="186"/>
        <v>3.3745391554763278</v>
      </c>
      <c r="V113" s="3"/>
      <c r="W113" s="3"/>
      <c r="X113" s="3">
        <v>63.54782608695652</v>
      </c>
      <c r="Y113" s="13">
        <f t="shared" si="187"/>
        <v>1.8031006983268885</v>
      </c>
      <c r="Z113" s="3">
        <v>13505.181159420288</v>
      </c>
      <c r="AA113" s="13">
        <f t="shared" si="188"/>
        <v>4.130500414218315</v>
      </c>
      <c r="AB113" s="13">
        <f t="shared" si="189"/>
        <v>13.505181159420289</v>
      </c>
      <c r="AC113" s="13">
        <f t="shared" si="190"/>
        <v>1.130500414218315</v>
      </c>
      <c r="AD113" s="3">
        <v>1412.679347826087</v>
      </c>
      <c r="AE113" s="13">
        <f t="shared" si="191"/>
        <v>3.1500435961918107</v>
      </c>
      <c r="AF113" s="3">
        <v>73.77264492753623</v>
      </c>
      <c r="AG113" s="13">
        <f t="shared" si="192"/>
        <v>1.8678953542438255</v>
      </c>
      <c r="AH113" s="3">
        <v>1286.4692028985505</v>
      </c>
      <c r="AI113" s="13">
        <f t="shared" si="193"/>
        <v>3.109399393988798</v>
      </c>
      <c r="AJ113" s="3">
        <v>1803.820652173913</v>
      </c>
      <c r="AK113" s="13">
        <f t="shared" si="194"/>
        <v>3.256193354911443</v>
      </c>
      <c r="AL113" s="3">
        <v>36.63442028985507</v>
      </c>
      <c r="AM113" s="13">
        <f t="shared" si="195"/>
        <v>1.5638893235696054</v>
      </c>
      <c r="AN113" s="3">
        <v>0.706</v>
      </c>
      <c r="AO113" s="9">
        <f t="shared" si="214"/>
        <v>-0.15113378850522066</v>
      </c>
      <c r="AP113" s="3">
        <v>3.062</v>
      </c>
      <c r="AQ113" s="3">
        <f t="shared" si="147"/>
        <v>0.48601936949060204</v>
      </c>
      <c r="AR113" s="3">
        <f t="shared" si="196"/>
        <v>0.018335562200000002</v>
      </c>
      <c r="AS113" s="3">
        <f t="shared" si="197"/>
        <v>-1.7367057692804442</v>
      </c>
      <c r="AT113" s="3">
        <f>R113*AP113</f>
        <v>284.7088648550724</v>
      </c>
      <c r="AU113" s="3">
        <f>LOG10(AT113)</f>
        <v>2.4544009897943138</v>
      </c>
      <c r="AV113" s="3">
        <f t="shared" si="198"/>
        <v>7.253445326086957</v>
      </c>
      <c r="AW113" s="3">
        <f t="shared" si="199"/>
        <v>0.86054434183857</v>
      </c>
      <c r="AX113" s="3">
        <f t="shared" si="200"/>
        <v>194.58344347826085</v>
      </c>
      <c r="AY113" s="3">
        <f t="shared" si="201"/>
        <v>2.2891058846891306</v>
      </c>
      <c r="AZ113" s="3">
        <f t="shared" si="202"/>
        <v>41.352864710144914</v>
      </c>
      <c r="BA113" s="3">
        <f t="shared" si="203"/>
        <v>1.6165056005805571</v>
      </c>
      <c r="BB113" s="3">
        <f t="shared" si="204"/>
        <v>4.325624163043478</v>
      </c>
      <c r="BC113" s="3">
        <f t="shared" si="205"/>
        <v>0.6360487825540531</v>
      </c>
      <c r="BD113" s="3">
        <f t="shared" si="206"/>
        <v>0.22589183876811594</v>
      </c>
      <c r="BE113" s="3">
        <f t="shared" si="207"/>
        <v>-0.6460994593939323</v>
      </c>
      <c r="BF113" s="3">
        <f t="shared" si="208"/>
        <v>3.9391686992753616</v>
      </c>
      <c r="BG113" s="3">
        <f t="shared" si="209"/>
        <v>0.59540458035104</v>
      </c>
      <c r="BH113" s="3">
        <f t="shared" si="210"/>
        <v>5.523298836956521</v>
      </c>
      <c r="BI113" s="3">
        <f t="shared" si="211"/>
        <v>0.7421985412736852</v>
      </c>
      <c r="BJ113" s="3">
        <f t="shared" si="212"/>
        <v>112.17459492753622</v>
      </c>
      <c r="BK113" s="3">
        <f t="shared" si="213"/>
        <v>2.0498945099318475</v>
      </c>
      <c r="BL113" s="3"/>
    </row>
    <row r="114" spans="1:64" ht="18.75" customHeight="1">
      <c r="A114" s="3" t="s">
        <v>48</v>
      </c>
      <c r="B114" s="3">
        <v>455</v>
      </c>
      <c r="C114" s="3" t="s">
        <v>28</v>
      </c>
      <c r="D114" s="3" t="s">
        <v>8</v>
      </c>
      <c r="E114" s="3" t="s">
        <v>34</v>
      </c>
      <c r="F114" s="3">
        <v>82</v>
      </c>
      <c r="G114" s="3">
        <v>700</v>
      </c>
      <c r="H114" s="3">
        <v>19</v>
      </c>
      <c r="I114" s="3">
        <v>5</v>
      </c>
      <c r="J114" s="3" t="s">
        <v>49</v>
      </c>
      <c r="K114" s="3">
        <v>0.5678300000000001</v>
      </c>
      <c r="L114" s="3">
        <f t="shared" si="181"/>
        <v>5.6783</v>
      </c>
      <c r="M114" s="13">
        <f t="shared" si="182"/>
        <v>0.7542183337521433</v>
      </c>
      <c r="N114" s="1">
        <f t="shared" si="183"/>
        <v>0.07542599263430752</v>
      </c>
      <c r="O114" s="3">
        <v>40.45</v>
      </c>
      <c r="P114" s="3">
        <f t="shared" si="184"/>
        <v>0.6893077628978441</v>
      </c>
      <c r="Q114" s="1">
        <f t="shared" si="185"/>
        <v>71.23610939893982</v>
      </c>
      <c r="R114" s="3"/>
      <c r="S114" s="11"/>
      <c r="T114" s="3">
        <v>2863.313953488372</v>
      </c>
      <c r="U114" s="13">
        <f t="shared" si="186"/>
        <v>3.456868969674487</v>
      </c>
      <c r="V114" s="3"/>
      <c r="W114" s="3"/>
      <c r="X114" s="3">
        <v>49.91182170542636</v>
      </c>
      <c r="Y114" s="13">
        <f t="shared" si="187"/>
        <v>1.698203421242122</v>
      </c>
      <c r="Z114" s="3">
        <v>14777.286821705426</v>
      </c>
      <c r="AA114" s="13">
        <f t="shared" si="188"/>
        <v>4.169594702899978</v>
      </c>
      <c r="AB114" s="13">
        <f t="shared" si="189"/>
        <v>14.777286821705426</v>
      </c>
      <c r="AC114" s="13">
        <f t="shared" si="190"/>
        <v>1.1695947028999782</v>
      </c>
      <c r="AD114" s="3">
        <v>2086.124031007752</v>
      </c>
      <c r="AE114" s="13">
        <f t="shared" si="191"/>
        <v>3.319340125941381</v>
      </c>
      <c r="AF114" s="3">
        <v>114.64728682170542</v>
      </c>
      <c r="AG114" s="13">
        <f t="shared" si="192"/>
        <v>2.0593637814182966</v>
      </c>
      <c r="AH114" s="3">
        <v>1465.579457364341</v>
      </c>
      <c r="AI114" s="13">
        <f t="shared" si="193"/>
        <v>3.1660093689767255</v>
      </c>
      <c r="AJ114" s="3">
        <v>1676.3255813953485</v>
      </c>
      <c r="AK114" s="13">
        <f t="shared" si="194"/>
        <v>3.2243583725705776</v>
      </c>
      <c r="AL114" s="3">
        <v>53.51240310077519</v>
      </c>
      <c r="AM114" s="13">
        <f t="shared" si="195"/>
        <v>1.7284544544310276</v>
      </c>
      <c r="AN114" s="3">
        <v>0.799</v>
      </c>
      <c r="AO114" s="9">
        <f t="shared" si="214"/>
        <v>-0.09739886933346868</v>
      </c>
      <c r="AP114" s="3">
        <v>3.044</v>
      </c>
      <c r="AQ114" s="3">
        <f t="shared" si="147"/>
        <v>0.48345891509421346</v>
      </c>
      <c r="AR114" s="3">
        <f t="shared" si="196"/>
        <v>0.017284745200000003</v>
      </c>
      <c r="AS114" s="3">
        <f t="shared" si="197"/>
        <v>-1.7623370181493214</v>
      </c>
      <c r="AT114" s="3"/>
      <c r="AU114" s="3"/>
      <c r="AV114" s="3">
        <f t="shared" si="198"/>
        <v>8.715927674418605</v>
      </c>
      <c r="AW114" s="3">
        <f t="shared" si="199"/>
        <v>0.940313617773022</v>
      </c>
      <c r="AX114" s="3">
        <f t="shared" si="200"/>
        <v>151.93158527131786</v>
      </c>
      <c r="AY114" s="3">
        <f t="shared" si="201"/>
        <v>2.1816480693406572</v>
      </c>
      <c r="AZ114" s="3">
        <f t="shared" si="202"/>
        <v>44.98206108527131</v>
      </c>
      <c r="BA114" s="3">
        <f t="shared" si="203"/>
        <v>1.6530393509985135</v>
      </c>
      <c r="BB114" s="3">
        <f t="shared" si="204"/>
        <v>6.350161550387598</v>
      </c>
      <c r="BC114" s="3">
        <f t="shared" si="205"/>
        <v>0.8027847740399161</v>
      </c>
      <c r="BD114" s="3">
        <f t="shared" si="206"/>
        <v>0.3489863410852713</v>
      </c>
      <c r="BE114" s="3">
        <f t="shared" si="207"/>
        <v>-0.4571915704831683</v>
      </c>
      <c r="BF114" s="3">
        <f t="shared" si="208"/>
        <v>4.461223868217053</v>
      </c>
      <c r="BG114" s="3">
        <f t="shared" si="209"/>
        <v>0.6494540170752608</v>
      </c>
      <c r="BH114" s="3">
        <f t="shared" si="210"/>
        <v>5.102735069767441</v>
      </c>
      <c r="BI114" s="3">
        <f t="shared" si="211"/>
        <v>0.7078030206691128</v>
      </c>
      <c r="BJ114" s="3">
        <f t="shared" si="212"/>
        <v>162.89175503875967</v>
      </c>
      <c r="BK114" s="3">
        <f t="shared" si="213"/>
        <v>2.211899102529563</v>
      </c>
      <c r="BL114" s="3"/>
    </row>
    <row r="115" spans="1:64" ht="18.75" customHeight="1">
      <c r="A115" s="3" t="s">
        <v>48</v>
      </c>
      <c r="B115" s="3">
        <v>456</v>
      </c>
      <c r="C115" s="3" t="s">
        <v>28</v>
      </c>
      <c r="D115" s="3" t="s">
        <v>8</v>
      </c>
      <c r="E115" s="3" t="s">
        <v>34</v>
      </c>
      <c r="F115" s="3">
        <v>82</v>
      </c>
      <c r="G115" s="3">
        <v>700</v>
      </c>
      <c r="H115" s="3">
        <v>19</v>
      </c>
      <c r="I115" s="3">
        <v>6</v>
      </c>
      <c r="J115" s="3" t="s">
        <v>49</v>
      </c>
      <c r="K115" s="3">
        <v>0.654625</v>
      </c>
      <c r="L115" s="3">
        <f t="shared" si="181"/>
        <v>6.546250000000001</v>
      </c>
      <c r="M115" s="13">
        <f t="shared" si="182"/>
        <v>0.8159925869095424</v>
      </c>
      <c r="N115" s="1">
        <f t="shared" si="183"/>
        <v>0.08099743542668716</v>
      </c>
      <c r="O115" s="3">
        <v>39.245</v>
      </c>
      <c r="P115" s="3">
        <f t="shared" si="184"/>
        <v>0.6770010506018362</v>
      </c>
      <c r="Q115" s="1">
        <f t="shared" si="185"/>
        <v>59.95035325568073</v>
      </c>
      <c r="R115" s="3">
        <v>119.51512605042016</v>
      </c>
      <c r="S115" s="11">
        <f aca="true" t="shared" si="215" ref="S115:S120">LOG10(R115)</f>
        <v>2.0774228738574663</v>
      </c>
      <c r="T115" s="3">
        <v>2718.2983193277314</v>
      </c>
      <c r="U115" s="13">
        <f t="shared" si="186"/>
        <v>3.4342971166085547</v>
      </c>
      <c r="V115" s="3"/>
      <c r="W115" s="3"/>
      <c r="X115" s="3">
        <v>68.55336134453782</v>
      </c>
      <c r="Y115" s="13">
        <f t="shared" si="187"/>
        <v>1.8360287542035008</v>
      </c>
      <c r="Z115" s="3">
        <v>18254.663865546223</v>
      </c>
      <c r="AA115" s="13">
        <f t="shared" si="188"/>
        <v>4.2613738404255725</v>
      </c>
      <c r="AB115" s="13">
        <f t="shared" si="189"/>
        <v>18.254663865546224</v>
      </c>
      <c r="AC115" s="13">
        <f t="shared" si="190"/>
        <v>1.2613738404255728</v>
      </c>
      <c r="AD115" s="3">
        <v>2609.1596638655465</v>
      </c>
      <c r="AE115" s="13">
        <f t="shared" si="191"/>
        <v>3.416500655954995</v>
      </c>
      <c r="AF115" s="3">
        <v>76.01638655462185</v>
      </c>
      <c r="AG115" s="13">
        <f t="shared" si="192"/>
        <v>1.8809072215327232</v>
      </c>
      <c r="AH115" s="3">
        <v>1676.121848739496</v>
      </c>
      <c r="AI115" s="13">
        <f t="shared" si="193"/>
        <v>3.224305587272569</v>
      </c>
      <c r="AJ115" s="3">
        <v>1828.1155462184872</v>
      </c>
      <c r="AK115" s="13">
        <f t="shared" si="194"/>
        <v>3.262003641889722</v>
      </c>
      <c r="AL115" s="3">
        <v>60.965756302521</v>
      </c>
      <c r="AM115" s="13">
        <f t="shared" si="195"/>
        <v>1.7850859657527602</v>
      </c>
      <c r="AN115" s="3">
        <v>0.182</v>
      </c>
      <c r="AO115" s="9">
        <f t="shared" si="214"/>
        <v>-0.73969005420508</v>
      </c>
      <c r="AP115" s="3">
        <v>0.431</v>
      </c>
      <c r="AQ115" s="3">
        <f t="shared" si="147"/>
        <v>-0.3654219771461119</v>
      </c>
      <c r="AR115" s="3">
        <f t="shared" si="196"/>
        <v>0.00282143375</v>
      </c>
      <c r="AS115" s="3">
        <f t="shared" si="197"/>
        <v>-2.549530142929726</v>
      </c>
      <c r="AT115" s="3">
        <f aca="true" t="shared" si="216" ref="AT115:AT120">R115*AP115</f>
        <v>51.51101932773109</v>
      </c>
      <c r="AU115" s="3">
        <f aca="true" t="shared" si="217" ref="AU115:AU120">LOG10(AT115)</f>
        <v>1.711900144018198</v>
      </c>
      <c r="AV115" s="3">
        <f t="shared" si="198"/>
        <v>1.1715865756302521</v>
      </c>
      <c r="AW115" s="3">
        <f t="shared" si="199"/>
        <v>0.06877438676928618</v>
      </c>
      <c r="AX115" s="3">
        <f t="shared" si="200"/>
        <v>29.5464987394958</v>
      </c>
      <c r="AY115" s="3">
        <f t="shared" si="201"/>
        <v>1.4705060243642323</v>
      </c>
      <c r="AZ115" s="3">
        <f t="shared" si="202"/>
        <v>7.867760126050421</v>
      </c>
      <c r="BA115" s="3">
        <f t="shared" si="203"/>
        <v>0.8958511105863043</v>
      </c>
      <c r="BB115" s="3">
        <f t="shared" si="204"/>
        <v>1.1245478151260504</v>
      </c>
      <c r="BC115" s="3">
        <f t="shared" si="205"/>
        <v>0.050977926115726616</v>
      </c>
      <c r="BD115" s="3">
        <f t="shared" si="206"/>
        <v>0.03276306260504202</v>
      </c>
      <c r="BE115" s="3">
        <f t="shared" si="207"/>
        <v>-1.4846155083065453</v>
      </c>
      <c r="BF115" s="3">
        <f t="shared" si="208"/>
        <v>0.7224085168067228</v>
      </c>
      <c r="BG115" s="3">
        <f t="shared" si="209"/>
        <v>-0.14121714256669954</v>
      </c>
      <c r="BH115" s="3">
        <f t="shared" si="210"/>
        <v>0.787917800420168</v>
      </c>
      <c r="BI115" s="3">
        <f t="shared" si="211"/>
        <v>-0.10351908794954646</v>
      </c>
      <c r="BJ115" s="3">
        <f t="shared" si="212"/>
        <v>26.276240966386553</v>
      </c>
      <c r="BK115" s="3">
        <f t="shared" si="213"/>
        <v>1.4195632359134918</v>
      </c>
      <c r="BL115" s="3" t="s">
        <v>65</v>
      </c>
    </row>
    <row r="116" spans="1:93" ht="18.75" customHeight="1">
      <c r="A116" s="3" t="s">
        <v>48</v>
      </c>
      <c r="B116" s="3">
        <v>799</v>
      </c>
      <c r="C116" s="3" t="s">
        <v>7</v>
      </c>
      <c r="D116" s="3" t="s">
        <v>35</v>
      </c>
      <c r="E116" s="3" t="s">
        <v>9</v>
      </c>
      <c r="F116" s="3"/>
      <c r="G116" s="3"/>
      <c r="H116" s="3">
        <v>1</v>
      </c>
      <c r="I116" s="3">
        <v>1</v>
      </c>
      <c r="J116" s="3" t="s">
        <v>49</v>
      </c>
      <c r="K116" s="3">
        <v>3.1429</v>
      </c>
      <c r="L116" s="3">
        <f t="shared" si="181"/>
        <v>31.429000000000002</v>
      </c>
      <c r="M116" s="13">
        <f t="shared" si="182"/>
        <v>1.4973305629650517</v>
      </c>
      <c r="N116" s="1">
        <f t="shared" si="183"/>
        <v>0.17822427964479562</v>
      </c>
      <c r="O116" s="3">
        <v>40.945</v>
      </c>
      <c r="P116" s="3">
        <f t="shared" si="184"/>
        <v>0.6943457479086674</v>
      </c>
      <c r="Q116" s="1">
        <f t="shared" si="185"/>
        <v>13.027776893951446</v>
      </c>
      <c r="R116" s="3">
        <v>266.55394190871374</v>
      </c>
      <c r="S116" s="11">
        <f t="shared" si="215"/>
        <v>2.4257851094328977</v>
      </c>
      <c r="T116" s="3">
        <v>7295.45643153527</v>
      </c>
      <c r="U116" s="13">
        <f t="shared" si="186"/>
        <v>3.8630524681960403</v>
      </c>
      <c r="V116" s="3"/>
      <c r="W116" s="3"/>
      <c r="X116" s="3">
        <v>128.39128630705395</v>
      </c>
      <c r="Y116" s="13">
        <f t="shared" si="187"/>
        <v>2.1085355499230385</v>
      </c>
      <c r="Z116" s="3">
        <v>23446.265560165975</v>
      </c>
      <c r="AA116" s="13">
        <f t="shared" si="188"/>
        <v>4.370073679640991</v>
      </c>
      <c r="AB116" s="13">
        <f t="shared" si="189"/>
        <v>23.446265560165976</v>
      </c>
      <c r="AC116" s="13">
        <f t="shared" si="190"/>
        <v>1.3700736796409907</v>
      </c>
      <c r="AD116" s="3">
        <v>5279.668049792532</v>
      </c>
      <c r="AE116" s="13">
        <f t="shared" si="191"/>
        <v>3.7226066178604573</v>
      </c>
      <c r="AF116" s="3">
        <v>447.85062240663905</v>
      </c>
      <c r="AG116" s="13">
        <f t="shared" si="192"/>
        <v>2.6511331821177047</v>
      </c>
      <c r="AH116" s="3">
        <v>1336.8506224066389</v>
      </c>
      <c r="AI116" s="13">
        <f t="shared" si="193"/>
        <v>3.126082882588212</v>
      </c>
      <c r="AJ116" s="3">
        <v>2832.9045643153527</v>
      </c>
      <c r="AK116" s="13">
        <f t="shared" si="194"/>
        <v>3.4522319441323845</v>
      </c>
      <c r="AL116" s="3">
        <v>120.51327800829877</v>
      </c>
      <c r="AM116" s="13">
        <f t="shared" si="195"/>
        <v>2.081034899591771</v>
      </c>
      <c r="AN116" s="3">
        <v>0.231</v>
      </c>
      <c r="AO116" s="9">
        <f t="shared" si="214"/>
        <v>-0.6362000545208907</v>
      </c>
      <c r="AP116" s="3">
        <v>0.885</v>
      </c>
      <c r="AQ116" s="3">
        <f t="shared" si="147"/>
        <v>-0.053007659251627676</v>
      </c>
      <c r="AR116" s="3">
        <f t="shared" si="196"/>
        <v>0.027814665000000002</v>
      </c>
      <c r="AS116" s="3">
        <f t="shared" si="197"/>
        <v>-1.555726166337123</v>
      </c>
      <c r="AT116" s="3">
        <f t="shared" si="216"/>
        <v>235.90023858921165</v>
      </c>
      <c r="AU116" s="3">
        <f t="shared" si="217"/>
        <v>2.3727283801307233</v>
      </c>
      <c r="AV116" s="3">
        <f t="shared" si="198"/>
        <v>6.456478941908713</v>
      </c>
      <c r="AW116" s="3">
        <f t="shared" si="199"/>
        <v>0.8099957388938658</v>
      </c>
      <c r="AX116" s="3">
        <f t="shared" si="200"/>
        <v>113.62628838174274</v>
      </c>
      <c r="AY116" s="3">
        <f t="shared" si="201"/>
        <v>2.055478820620864</v>
      </c>
      <c r="AZ116" s="3">
        <f t="shared" si="202"/>
        <v>20.749945020746885</v>
      </c>
      <c r="BA116" s="3">
        <f t="shared" si="203"/>
        <v>1.317016950338816</v>
      </c>
      <c r="BB116" s="3">
        <f t="shared" si="204"/>
        <v>4.672506224066391</v>
      </c>
      <c r="BC116" s="3">
        <f t="shared" si="205"/>
        <v>0.6695498885582829</v>
      </c>
      <c r="BD116" s="3">
        <f t="shared" si="206"/>
        <v>0.39634780082987553</v>
      </c>
      <c r="BE116" s="3">
        <f t="shared" si="207"/>
        <v>-0.4019235471844698</v>
      </c>
      <c r="BF116" s="3">
        <f t="shared" si="208"/>
        <v>1.1831128008298755</v>
      </c>
      <c r="BG116" s="3">
        <f t="shared" si="209"/>
        <v>0.07302615328603741</v>
      </c>
      <c r="BH116" s="3">
        <f t="shared" si="210"/>
        <v>2.507120539419087</v>
      </c>
      <c r="BI116" s="3">
        <f t="shared" si="211"/>
        <v>0.3991752148302099</v>
      </c>
      <c r="BJ116" s="3">
        <f t="shared" si="212"/>
        <v>106.65425103734441</v>
      </c>
      <c r="BK116" s="3">
        <f t="shared" si="213"/>
        <v>2.0279781702895967</v>
      </c>
      <c r="BL116" s="3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</row>
    <row r="117" spans="1:64" ht="18.75" customHeight="1">
      <c r="A117" s="3" t="s">
        <v>48</v>
      </c>
      <c r="B117" s="3">
        <v>800</v>
      </c>
      <c r="C117" s="3" t="s">
        <v>7</v>
      </c>
      <c r="D117" s="3" t="s">
        <v>35</v>
      </c>
      <c r="E117" s="3" t="s">
        <v>9</v>
      </c>
      <c r="F117" s="3"/>
      <c r="G117" s="3"/>
      <c r="H117" s="3">
        <v>1</v>
      </c>
      <c r="I117" s="3">
        <v>2</v>
      </c>
      <c r="J117" s="3" t="s">
        <v>49</v>
      </c>
      <c r="K117" s="3">
        <v>3.0679499999999997</v>
      </c>
      <c r="L117" s="3">
        <f t="shared" si="181"/>
        <v>30.679499999999997</v>
      </c>
      <c r="M117" s="13">
        <f t="shared" si="182"/>
        <v>1.4868482774082854</v>
      </c>
      <c r="N117" s="1">
        <f t="shared" si="183"/>
        <v>0.176063854948182</v>
      </c>
      <c r="O117" s="3">
        <v>40.864999999999995</v>
      </c>
      <c r="P117" s="3">
        <f t="shared" si="184"/>
        <v>0.6935321750024885</v>
      </c>
      <c r="Q117" s="1">
        <f t="shared" si="185"/>
        <v>13.319969360647988</v>
      </c>
      <c r="R117" s="3">
        <v>327.820895522388</v>
      </c>
      <c r="S117" s="11">
        <f t="shared" si="215"/>
        <v>2.5156366323365127</v>
      </c>
      <c r="T117" s="3">
        <v>6789.999999999999</v>
      </c>
      <c r="U117" s="13">
        <f t="shared" si="186"/>
        <v>3.8318697742805017</v>
      </c>
      <c r="V117" s="3"/>
      <c r="W117" s="3"/>
      <c r="X117" s="3">
        <v>140.65932835820894</v>
      </c>
      <c r="Y117" s="13">
        <f t="shared" si="187"/>
        <v>2.148168539346262</v>
      </c>
      <c r="Z117" s="3">
        <v>21204.664179104475</v>
      </c>
      <c r="AA117" s="13">
        <f t="shared" si="188"/>
        <v>4.326431398874639</v>
      </c>
      <c r="AB117" s="13">
        <f t="shared" si="189"/>
        <v>21.204664179104476</v>
      </c>
      <c r="AC117" s="13">
        <f t="shared" si="190"/>
        <v>1.3264313988746386</v>
      </c>
      <c r="AD117" s="3">
        <v>4640.988805970149</v>
      </c>
      <c r="AE117" s="13">
        <f t="shared" si="191"/>
        <v>3.666610520905292</v>
      </c>
      <c r="AF117" s="3">
        <v>483.0037313432836</v>
      </c>
      <c r="AG117" s="13">
        <f t="shared" si="192"/>
        <v>2.6839504858147394</v>
      </c>
      <c r="AH117" s="3">
        <v>1071.2276119402984</v>
      </c>
      <c r="AI117" s="13">
        <f t="shared" si="193"/>
        <v>3.02988175851362</v>
      </c>
      <c r="AJ117" s="3">
        <v>2703.3955223880594</v>
      </c>
      <c r="AK117" s="13">
        <f t="shared" si="194"/>
        <v>3.4319095901398224</v>
      </c>
      <c r="AL117" s="3">
        <v>106.10093283582088</v>
      </c>
      <c r="AM117" s="13">
        <f t="shared" si="195"/>
        <v>2.0257192022205546</v>
      </c>
      <c r="AN117" s="3">
        <v>0.407</v>
      </c>
      <c r="AO117" s="9">
        <f t="shared" si="214"/>
        <v>-0.39029889762060055</v>
      </c>
      <c r="AP117" s="3">
        <v>1.049</v>
      </c>
      <c r="AQ117" s="3">
        <f t="shared" si="147"/>
        <v>0.020816887028907154</v>
      </c>
      <c r="AR117" s="3">
        <f t="shared" si="196"/>
        <v>0.0321827955</v>
      </c>
      <c r="AS117" s="3">
        <f t="shared" si="197"/>
        <v>-1.4923762343981566</v>
      </c>
      <c r="AT117" s="3">
        <f t="shared" si="216"/>
        <v>343.884119402985</v>
      </c>
      <c r="AU117" s="3">
        <f t="shared" si="217"/>
        <v>2.5364121205300707</v>
      </c>
      <c r="AV117" s="3">
        <f t="shared" si="198"/>
        <v>7.122709999999998</v>
      </c>
      <c r="AW117" s="3">
        <f t="shared" si="199"/>
        <v>0.8526452624740594</v>
      </c>
      <c r="AX117" s="3">
        <f t="shared" si="200"/>
        <v>147.55163544776116</v>
      </c>
      <c r="AY117" s="3">
        <f t="shared" si="201"/>
        <v>2.16894402753982</v>
      </c>
      <c r="AZ117" s="3">
        <f t="shared" si="202"/>
        <v>22.243692723880592</v>
      </c>
      <c r="BA117" s="3">
        <f t="shared" si="203"/>
        <v>1.3472068870681964</v>
      </c>
      <c r="BB117" s="3">
        <f t="shared" si="204"/>
        <v>4.868397257462686</v>
      </c>
      <c r="BC117" s="3">
        <f t="shared" si="205"/>
        <v>0.6873860090988498</v>
      </c>
      <c r="BD117" s="3">
        <f t="shared" si="206"/>
        <v>0.5066709141791045</v>
      </c>
      <c r="BE117" s="3">
        <f t="shared" si="207"/>
        <v>-0.2952740259917028</v>
      </c>
      <c r="BF117" s="3">
        <f t="shared" si="208"/>
        <v>1.123717764925373</v>
      </c>
      <c r="BG117" s="3">
        <f t="shared" si="209"/>
        <v>0.05065724670717788</v>
      </c>
      <c r="BH117" s="3">
        <f t="shared" si="210"/>
        <v>2.8358619029850742</v>
      </c>
      <c r="BI117" s="3">
        <f t="shared" si="211"/>
        <v>0.4526850783333803</v>
      </c>
      <c r="BJ117" s="3">
        <f t="shared" si="212"/>
        <v>111.2998785447761</v>
      </c>
      <c r="BK117" s="3">
        <f t="shared" si="213"/>
        <v>2.0464946904141126</v>
      </c>
      <c r="BL117" s="3"/>
    </row>
    <row r="118" spans="1:64" ht="18.75" customHeight="1">
      <c r="A118" s="3" t="s">
        <v>48</v>
      </c>
      <c r="B118" s="3">
        <v>801</v>
      </c>
      <c r="C118" s="3" t="s">
        <v>7</v>
      </c>
      <c r="D118" s="3" t="s">
        <v>35</v>
      </c>
      <c r="E118" s="3" t="s">
        <v>9</v>
      </c>
      <c r="F118" s="3"/>
      <c r="G118" s="3"/>
      <c r="H118" s="3">
        <v>1</v>
      </c>
      <c r="I118" s="3">
        <v>3</v>
      </c>
      <c r="J118" s="3" t="s">
        <v>49</v>
      </c>
      <c r="K118" s="3">
        <v>3.042</v>
      </c>
      <c r="L118" s="3">
        <f t="shared" si="181"/>
        <v>30.419999999999998</v>
      </c>
      <c r="M118" s="13">
        <f t="shared" si="182"/>
        <v>1.4831592097169797</v>
      </c>
      <c r="N118" s="1">
        <f t="shared" si="183"/>
        <v>0.17530990635984536</v>
      </c>
      <c r="O118" s="3">
        <v>41.019999999999996</v>
      </c>
      <c r="P118" s="3">
        <f t="shared" si="184"/>
        <v>0.6951082511355327</v>
      </c>
      <c r="Q118" s="1">
        <f t="shared" si="185"/>
        <v>13.484549638395793</v>
      </c>
      <c r="R118" s="3">
        <v>329.3253968253968</v>
      </c>
      <c r="S118" s="11">
        <f t="shared" si="215"/>
        <v>2.5176252238058163</v>
      </c>
      <c r="T118" s="3">
        <v>6344.861111111111</v>
      </c>
      <c r="U118" s="13">
        <f t="shared" si="186"/>
        <v>3.8024221198368346</v>
      </c>
      <c r="V118" s="3">
        <v>64.66289682539683</v>
      </c>
      <c r="W118" s="13">
        <f>LOG10(V118)</f>
        <v>1.8106551566180098</v>
      </c>
      <c r="X118" s="3">
        <v>139.75039682539682</v>
      </c>
      <c r="Y118" s="13">
        <f t="shared" si="187"/>
        <v>2.1453530497522744</v>
      </c>
      <c r="Z118" s="3">
        <v>21719.64285714286</v>
      </c>
      <c r="AA118" s="13">
        <f t="shared" si="188"/>
        <v>4.336852679735993</v>
      </c>
      <c r="AB118" s="13">
        <f t="shared" si="189"/>
        <v>21.71964285714286</v>
      </c>
      <c r="AC118" s="13">
        <f t="shared" si="190"/>
        <v>1.3368526797359934</v>
      </c>
      <c r="AD118" s="3">
        <v>4872.2817460317465</v>
      </c>
      <c r="AE118" s="13">
        <f t="shared" si="191"/>
        <v>3.687732393994479</v>
      </c>
      <c r="AF118" s="3">
        <v>353.16865079365084</v>
      </c>
      <c r="AG118" s="13">
        <f t="shared" si="192"/>
        <v>2.5479821462317664</v>
      </c>
      <c r="AH118" s="3">
        <v>1191.8710317460316</v>
      </c>
      <c r="AI118" s="13">
        <f t="shared" si="193"/>
        <v>3.0762292644383913</v>
      </c>
      <c r="AJ118" s="3">
        <v>3105.1984126984125</v>
      </c>
      <c r="AK118" s="13">
        <f t="shared" si="194"/>
        <v>3.492089355490704</v>
      </c>
      <c r="AL118" s="3">
        <v>113.5077380952381</v>
      </c>
      <c r="AM118" s="13">
        <f t="shared" si="195"/>
        <v>2.055025469436712</v>
      </c>
      <c r="AN118" s="3">
        <v>0.26</v>
      </c>
      <c r="AO118" s="9">
        <f t="shared" si="214"/>
        <v>-0.5848596478041272</v>
      </c>
      <c r="AP118" s="3">
        <v>1.088</v>
      </c>
      <c r="AQ118" s="3">
        <f t="shared" si="147"/>
        <v>0.03666881030009679</v>
      </c>
      <c r="AR118" s="3">
        <f t="shared" si="196"/>
        <v>0.03309696</v>
      </c>
      <c r="AS118" s="3">
        <f t="shared" si="197"/>
        <v>-1.4802118949208594</v>
      </c>
      <c r="AT118" s="3">
        <f t="shared" si="216"/>
        <v>358.30603174603175</v>
      </c>
      <c r="AU118" s="3">
        <f t="shared" si="217"/>
        <v>2.5542541191679775</v>
      </c>
      <c r="AV118" s="3">
        <f t="shared" si="198"/>
        <v>6.903208888888889</v>
      </c>
      <c r="AW118" s="3">
        <f t="shared" si="199"/>
        <v>0.8390510151989958</v>
      </c>
      <c r="AX118" s="3">
        <f t="shared" si="200"/>
        <v>152.04843174603175</v>
      </c>
      <c r="AY118" s="3">
        <f t="shared" si="201"/>
        <v>2.1819819451144356</v>
      </c>
      <c r="AZ118" s="3">
        <f t="shared" si="202"/>
        <v>23.63097142857143</v>
      </c>
      <c r="BA118" s="3">
        <f t="shared" si="203"/>
        <v>1.3734815750981546</v>
      </c>
      <c r="BB118" s="3">
        <f t="shared" si="204"/>
        <v>5.30104253968254</v>
      </c>
      <c r="BC118" s="3">
        <f t="shared" si="205"/>
        <v>0.7243612893566399</v>
      </c>
      <c r="BD118" s="3">
        <f t="shared" si="206"/>
        <v>0.3842474920634921</v>
      </c>
      <c r="BE118" s="3">
        <f t="shared" si="207"/>
        <v>-0.4153889584060723</v>
      </c>
      <c r="BF118" s="3">
        <f t="shared" si="208"/>
        <v>1.2967556825396824</v>
      </c>
      <c r="BG118" s="3">
        <f t="shared" si="209"/>
        <v>0.11285815980055221</v>
      </c>
      <c r="BH118" s="3">
        <f t="shared" si="210"/>
        <v>3.378455873015873</v>
      </c>
      <c r="BI118" s="3">
        <f t="shared" si="211"/>
        <v>0.5287182508528652</v>
      </c>
      <c r="BJ118" s="3">
        <f t="shared" si="212"/>
        <v>123.49641904761906</v>
      </c>
      <c r="BK118" s="3">
        <f t="shared" si="213"/>
        <v>2.091654364798873</v>
      </c>
      <c r="BL118" s="3"/>
    </row>
    <row r="119" spans="1:64" ht="18.75" customHeight="1">
      <c r="A119" s="3" t="s">
        <v>48</v>
      </c>
      <c r="B119" s="3">
        <v>802</v>
      </c>
      <c r="C119" s="3" t="s">
        <v>7</v>
      </c>
      <c r="D119" s="3" t="s">
        <v>35</v>
      </c>
      <c r="E119" s="3" t="s">
        <v>9</v>
      </c>
      <c r="F119" s="3"/>
      <c r="G119" s="3"/>
      <c r="H119" s="3">
        <v>1</v>
      </c>
      <c r="I119" s="3">
        <v>4</v>
      </c>
      <c r="J119" s="3" t="s">
        <v>49</v>
      </c>
      <c r="K119" s="3">
        <v>2.51035</v>
      </c>
      <c r="L119" s="3">
        <f t="shared" si="181"/>
        <v>25.103499999999997</v>
      </c>
      <c r="M119" s="13">
        <f t="shared" si="182"/>
        <v>1.3997342762506906</v>
      </c>
      <c r="N119" s="1">
        <f t="shared" si="183"/>
        <v>0.1591113463508233</v>
      </c>
      <c r="O119" s="3">
        <v>40.56</v>
      </c>
      <c r="P119" s="3">
        <f t="shared" si="184"/>
        <v>0.6904281503541126</v>
      </c>
      <c r="Q119" s="1">
        <f t="shared" si="185"/>
        <v>16.157109566395125</v>
      </c>
      <c r="R119" s="3">
        <v>398.8297491039426</v>
      </c>
      <c r="S119" s="11">
        <f t="shared" si="215"/>
        <v>2.60078754530115</v>
      </c>
      <c r="T119" s="3">
        <v>5582.168458781362</v>
      </c>
      <c r="U119" s="13">
        <f t="shared" si="186"/>
        <v>3.7468029384971553</v>
      </c>
      <c r="V119" s="3"/>
      <c r="W119" s="3"/>
      <c r="X119" s="3">
        <v>150.38422939068099</v>
      </c>
      <c r="Y119" s="13">
        <f t="shared" si="187"/>
        <v>2.1772022947149408</v>
      </c>
      <c r="Z119" s="3">
        <v>17299.623655913976</v>
      </c>
      <c r="AA119" s="13">
        <f t="shared" si="188"/>
        <v>4.2380366553867335</v>
      </c>
      <c r="AB119" s="13">
        <f t="shared" si="189"/>
        <v>17.299623655913976</v>
      </c>
      <c r="AC119" s="13">
        <f t="shared" si="190"/>
        <v>1.238036655386734</v>
      </c>
      <c r="AD119" s="3">
        <v>3623.4229390681</v>
      </c>
      <c r="AE119" s="13">
        <f t="shared" si="191"/>
        <v>3.5591190294204424</v>
      </c>
      <c r="AF119" s="3">
        <v>345.263440860215</v>
      </c>
      <c r="AG119" s="13">
        <f t="shared" si="192"/>
        <v>2.538150594355089</v>
      </c>
      <c r="AH119" s="3">
        <v>921.7455197132616</v>
      </c>
      <c r="AI119" s="13">
        <f t="shared" si="193"/>
        <v>2.9646110353277484</v>
      </c>
      <c r="AJ119" s="3">
        <v>2183.691756272401</v>
      </c>
      <c r="AK119" s="13">
        <f t="shared" si="194"/>
        <v>3.3391913345831643</v>
      </c>
      <c r="AL119" s="3">
        <v>106.49157706093187</v>
      </c>
      <c r="AM119" s="13">
        <f t="shared" si="195"/>
        <v>2.0273152586609458</v>
      </c>
      <c r="AN119" s="3">
        <v>0.336</v>
      </c>
      <c r="AO119" s="9">
        <f t="shared" si="214"/>
        <v>-0.47353148753052254</v>
      </c>
      <c r="AP119" s="3">
        <v>1.054</v>
      </c>
      <c r="AQ119" s="3">
        <f t="shared" si="147"/>
        <v>0.022881813332030782</v>
      </c>
      <c r="AR119" s="3">
        <f t="shared" si="196"/>
        <v>0.026459088999999998</v>
      </c>
      <c r="AS119" s="3">
        <f t="shared" si="197"/>
        <v>-1.5774251128727816</v>
      </c>
      <c r="AT119" s="3">
        <f t="shared" si="216"/>
        <v>420.3665555555555</v>
      </c>
      <c r="AU119" s="3">
        <f t="shared" si="217"/>
        <v>2.6236281561776775</v>
      </c>
      <c r="AV119" s="3">
        <f t="shared" si="198"/>
        <v>5.883605555555555</v>
      </c>
      <c r="AW119" s="3">
        <f t="shared" si="199"/>
        <v>0.7696435493736831</v>
      </c>
      <c r="AX119" s="3">
        <f t="shared" si="200"/>
        <v>158.50497777777775</v>
      </c>
      <c r="AY119" s="3">
        <f t="shared" si="201"/>
        <v>2.2000429055914683</v>
      </c>
      <c r="AZ119" s="3">
        <f t="shared" si="202"/>
        <v>18.233803333333334</v>
      </c>
      <c r="BA119" s="3">
        <f t="shared" si="203"/>
        <v>1.2608772662632617</v>
      </c>
      <c r="BB119" s="3">
        <f t="shared" si="204"/>
        <v>3.8190877777777774</v>
      </c>
      <c r="BC119" s="3">
        <f t="shared" si="205"/>
        <v>0.5819596402969702</v>
      </c>
      <c r="BD119" s="3">
        <f t="shared" si="206"/>
        <v>0.36390766666666663</v>
      </c>
      <c r="BE119" s="3">
        <f t="shared" si="207"/>
        <v>-0.4390087947683829</v>
      </c>
      <c r="BF119" s="3">
        <f t="shared" si="208"/>
        <v>0.9715197777777778</v>
      </c>
      <c r="BG119" s="3">
        <f t="shared" si="209"/>
        <v>-0.01254835379572398</v>
      </c>
      <c r="BH119" s="3">
        <f t="shared" si="210"/>
        <v>2.301611111111111</v>
      </c>
      <c r="BI119" s="3">
        <f t="shared" si="211"/>
        <v>0.36203194545969214</v>
      </c>
      <c r="BJ119" s="3">
        <f t="shared" si="212"/>
        <v>112.2421222222222</v>
      </c>
      <c r="BK119" s="3">
        <f t="shared" si="213"/>
        <v>2.0501558695374738</v>
      </c>
      <c r="BL119" s="3"/>
    </row>
    <row r="120" spans="1:93" ht="18.75" customHeight="1">
      <c r="A120" s="3" t="s">
        <v>48</v>
      </c>
      <c r="B120" s="3">
        <v>803</v>
      </c>
      <c r="C120" s="3" t="s">
        <v>7</v>
      </c>
      <c r="D120" s="3" t="s">
        <v>35</v>
      </c>
      <c r="E120" s="3" t="s">
        <v>9</v>
      </c>
      <c r="F120" s="3"/>
      <c r="G120" s="3"/>
      <c r="H120" s="3">
        <v>1</v>
      </c>
      <c r="I120" s="3">
        <v>5</v>
      </c>
      <c r="J120" s="3" t="s">
        <v>49</v>
      </c>
      <c r="K120" s="3">
        <v>2.85245</v>
      </c>
      <c r="L120" s="3">
        <f t="shared" si="181"/>
        <v>28.524500000000003</v>
      </c>
      <c r="M120" s="13">
        <f t="shared" si="182"/>
        <v>1.455218040499749</v>
      </c>
      <c r="N120" s="1">
        <f t="shared" si="183"/>
        <v>0.16970538869121976</v>
      </c>
      <c r="O120" s="3">
        <v>41.305</v>
      </c>
      <c r="P120" s="3">
        <f t="shared" si="184"/>
        <v>0.6980038443646411</v>
      </c>
      <c r="Q120" s="1">
        <f t="shared" si="185"/>
        <v>14.480534277550877</v>
      </c>
      <c r="R120" s="3">
        <v>309.56530612244893</v>
      </c>
      <c r="S120" s="11">
        <f t="shared" si="215"/>
        <v>2.4907522821017274</v>
      </c>
      <c r="T120" s="3">
        <v>6831.755102040816</v>
      </c>
      <c r="U120" s="13">
        <f t="shared" si="186"/>
        <v>3.834532289803521</v>
      </c>
      <c r="V120" s="3"/>
      <c r="W120" s="3"/>
      <c r="X120" s="3">
        <v>138.23897959183674</v>
      </c>
      <c r="Y120" s="13">
        <f t="shared" si="187"/>
        <v>2.140630519410931</v>
      </c>
      <c r="Z120" s="3">
        <v>21296.32653061225</v>
      </c>
      <c r="AA120" s="13">
        <f t="shared" si="188"/>
        <v>4.32830469709735</v>
      </c>
      <c r="AB120" s="13">
        <f t="shared" si="189"/>
        <v>21.296326530612248</v>
      </c>
      <c r="AC120" s="13">
        <f t="shared" si="190"/>
        <v>1.3283046970973493</v>
      </c>
      <c r="AD120" s="3">
        <v>4292.244897959184</v>
      </c>
      <c r="AE120" s="13">
        <f t="shared" si="191"/>
        <v>3.632684493069793</v>
      </c>
      <c r="AF120" s="3">
        <v>292.93469387755107</v>
      </c>
      <c r="AG120" s="13">
        <f t="shared" si="192"/>
        <v>2.4667708106276063</v>
      </c>
      <c r="AH120" s="3">
        <v>987.1877551020409</v>
      </c>
      <c r="AI120" s="13">
        <f t="shared" si="193"/>
        <v>2.99439975981255</v>
      </c>
      <c r="AJ120" s="3">
        <v>3128.448979591837</v>
      </c>
      <c r="AK120" s="13">
        <f t="shared" si="194"/>
        <v>3.4953290766661342</v>
      </c>
      <c r="AL120" s="3">
        <v>100.84816326530611</v>
      </c>
      <c r="AM120" s="13">
        <f t="shared" si="195"/>
        <v>2.003667992870983</v>
      </c>
      <c r="AN120" s="3">
        <v>0.166</v>
      </c>
      <c r="AO120" s="9">
        <f t="shared" si="214"/>
        <v>-0.7796303675486055</v>
      </c>
      <c r="AP120" s="3">
        <v>1.039</v>
      </c>
      <c r="AQ120" s="3">
        <f t="shared" si="147"/>
        <v>0.016657344822202012</v>
      </c>
      <c r="AR120" s="3">
        <f t="shared" si="196"/>
        <v>0.0296369555</v>
      </c>
      <c r="AS120" s="3">
        <f t="shared" si="197"/>
        <v>-1.5281664119430736</v>
      </c>
      <c r="AT120" s="3">
        <f t="shared" si="216"/>
        <v>321.6383530612244</v>
      </c>
      <c r="AU120" s="3">
        <f t="shared" si="217"/>
        <v>2.5073678296589046</v>
      </c>
      <c r="AV120" s="3">
        <f t="shared" si="198"/>
        <v>7.098193551020407</v>
      </c>
      <c r="AW120" s="3">
        <f t="shared" si="199"/>
        <v>0.8511478373606984</v>
      </c>
      <c r="AX120" s="3">
        <f t="shared" si="200"/>
        <v>143.63029979591835</v>
      </c>
      <c r="AY120" s="3">
        <f t="shared" si="201"/>
        <v>2.157246066968108</v>
      </c>
      <c r="AZ120" s="3">
        <f t="shared" si="202"/>
        <v>22.126883265306127</v>
      </c>
      <c r="BA120" s="3">
        <f t="shared" si="203"/>
        <v>1.3449202446545268</v>
      </c>
      <c r="BB120" s="3">
        <f t="shared" si="204"/>
        <v>4.459642448979592</v>
      </c>
      <c r="BC120" s="3">
        <f t="shared" si="205"/>
        <v>0.6493000406269701</v>
      </c>
      <c r="BD120" s="3">
        <f t="shared" si="206"/>
        <v>0.3043591469387755</v>
      </c>
      <c r="BE120" s="3">
        <f t="shared" si="207"/>
        <v>-0.5166136418152164</v>
      </c>
      <c r="BF120" s="3">
        <f t="shared" si="208"/>
        <v>1.0256880775510204</v>
      </c>
      <c r="BG120" s="3">
        <f t="shared" si="209"/>
        <v>0.011015307369727102</v>
      </c>
      <c r="BH120" s="3">
        <f t="shared" si="210"/>
        <v>3.2504584897959186</v>
      </c>
      <c r="BI120" s="3">
        <f t="shared" si="211"/>
        <v>0.5119446242233114</v>
      </c>
      <c r="BJ120" s="3">
        <f t="shared" si="212"/>
        <v>104.78124163265305</v>
      </c>
      <c r="BK120" s="3">
        <f t="shared" si="213"/>
        <v>2.02028354042816</v>
      </c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64" ht="18.75" customHeight="1">
      <c r="A121" s="3" t="s">
        <v>48</v>
      </c>
      <c r="B121" s="3">
        <v>804</v>
      </c>
      <c r="C121" s="3" t="s">
        <v>7</v>
      </c>
      <c r="D121" s="3" t="s">
        <v>35</v>
      </c>
      <c r="E121" s="3" t="s">
        <v>9</v>
      </c>
      <c r="F121" s="3"/>
      <c r="G121" s="3"/>
      <c r="H121" s="3">
        <v>1</v>
      </c>
      <c r="I121" s="3">
        <v>6</v>
      </c>
      <c r="J121" s="3" t="s">
        <v>49</v>
      </c>
      <c r="K121" s="3">
        <v>2.80445</v>
      </c>
      <c r="L121" s="3">
        <f aca="true" t="shared" si="218" ref="L121:L152">K121*10</f>
        <v>28.0445</v>
      </c>
      <c r="M121" s="13">
        <f aca="true" t="shared" si="219" ref="M121:M152">LOG10(L121)</f>
        <v>1.4478477014617175</v>
      </c>
      <c r="N121" s="1">
        <f aca="true" t="shared" si="220" ref="N121:N152">ASIN(SQRT(K121/100))</f>
        <v>0.168257713073966</v>
      </c>
      <c r="O121" s="3">
        <v>42.175</v>
      </c>
      <c r="P121" s="3">
        <f aca="true" t="shared" si="221" ref="P121:P152">ASIN(SQRT(O121/100))</f>
        <v>0.7068251709527096</v>
      </c>
      <c r="Q121" s="1">
        <f aca="true" t="shared" si="222" ref="Q121:Q152">O121/K121</f>
        <v>15.038599368860202</v>
      </c>
      <c r="R121" s="3"/>
      <c r="S121" s="11"/>
      <c r="T121" s="3">
        <v>6545.898876404494</v>
      </c>
      <c r="U121" s="13">
        <f aca="true" t="shared" si="223" ref="U121:U152">LOG10(T121)</f>
        <v>3.815969291873491</v>
      </c>
      <c r="V121" s="3"/>
      <c r="W121" s="3"/>
      <c r="X121" s="3">
        <v>66.09981273408239</v>
      </c>
      <c r="Y121" s="13">
        <f aca="true" t="shared" si="224" ref="Y121:Y152">LOG10(X121)</f>
        <v>1.8202002290972912</v>
      </c>
      <c r="Z121" s="3">
        <v>18949.063670411986</v>
      </c>
      <c r="AA121" s="13">
        <f aca="true" t="shared" si="225" ref="AA121:AA152">LOG10(Z121)</f>
        <v>4.277587755052383</v>
      </c>
      <c r="AB121" s="13">
        <f aca="true" t="shared" si="226" ref="AB121:AB152">Z121/1000</f>
        <v>18.949063670411984</v>
      </c>
      <c r="AC121" s="13">
        <f aca="true" t="shared" si="227" ref="AC121:AC152">LOG10(AB121)</f>
        <v>1.277587755052383</v>
      </c>
      <c r="AD121" s="3">
        <v>4328.801498127341</v>
      </c>
      <c r="AE121" s="13">
        <f aca="true" t="shared" si="228" ref="AE121:AE152">LOG10(AD121)</f>
        <v>3.6363676712267625</v>
      </c>
      <c r="AF121" s="3">
        <v>350.50374531835206</v>
      </c>
      <c r="AG121" s="13">
        <f aca="true" t="shared" si="229" ref="AG121:AG152">LOG10(AF121)</f>
        <v>2.544692662994269</v>
      </c>
      <c r="AH121" s="3">
        <v>830.5168539325842</v>
      </c>
      <c r="AI121" s="13">
        <f aca="true" t="shared" si="230" ref="AI121:AI152">LOG10(AH121)</f>
        <v>2.919348450147618</v>
      </c>
      <c r="AJ121" s="3">
        <v>2445.61797752809</v>
      </c>
      <c r="AK121" s="13">
        <f aca="true" t="shared" si="231" ref="AK121:AK152">LOG10(AJ121)</f>
        <v>3.3883886181912706</v>
      </c>
      <c r="AL121" s="3">
        <v>106.77041198501874</v>
      </c>
      <c r="AM121" s="13">
        <f aca="true" t="shared" si="232" ref="AM121:AM152">LOG10(AL121)</f>
        <v>2.0284509184983053</v>
      </c>
      <c r="AN121" s="3">
        <v>0.399</v>
      </c>
      <c r="AO121" s="9">
        <f t="shared" si="214"/>
        <v>-0.39891827221597675</v>
      </c>
      <c r="AP121" s="3">
        <v>1.063</v>
      </c>
      <c r="AQ121" s="3">
        <f t="shared" si="147"/>
        <v>0.026574118150334357</v>
      </c>
      <c r="AR121" s="3">
        <f aca="true" t="shared" si="233" ref="AR121:AR152">K121*AP121*0.01</f>
        <v>0.0298113035</v>
      </c>
      <c r="AS121" s="3">
        <f aca="true" t="shared" si="234" ref="AS121:AS152">LOG10(AR121)</f>
        <v>-1.5256190340149858</v>
      </c>
      <c r="AT121" s="3"/>
      <c r="AU121" s="3"/>
      <c r="AV121" s="3">
        <f aca="true" t="shared" si="235" ref="AV121:AV152">T121*AP121/1000</f>
        <v>6.958290505617977</v>
      </c>
      <c r="AW121" s="3">
        <f aca="true" t="shared" si="236" ref="AW121:AW152">LOG10(AV121)</f>
        <v>0.842502556396788</v>
      </c>
      <c r="AX121" s="3">
        <f aca="true" t="shared" si="237" ref="AX121:AX152">X121*AP121</f>
        <v>70.26410093632958</v>
      </c>
      <c r="AY121" s="3">
        <f aca="true" t="shared" si="238" ref="AY121:AY152">LOG10(AX121)</f>
        <v>1.846733493620588</v>
      </c>
      <c r="AZ121" s="3">
        <f aca="true" t="shared" si="239" ref="AZ121:AZ152">Z121*AP121/1000</f>
        <v>20.14285468164794</v>
      </c>
      <c r="BA121" s="3">
        <f aca="true" t="shared" si="240" ref="BA121:BA152">LOG10(AZ121)</f>
        <v>1.3041210195756798</v>
      </c>
      <c r="BB121" s="3">
        <f aca="true" t="shared" si="241" ref="BB121:BB152">AD121*AP121/1000</f>
        <v>4.601515992509363</v>
      </c>
      <c r="BC121" s="3">
        <f aca="true" t="shared" si="242" ref="BC121:BC152">LOG10(BB121)</f>
        <v>0.6629009357500593</v>
      </c>
      <c r="BD121" s="3">
        <f aca="true" t="shared" si="243" ref="BD121:BD152">AF121*AP121/1000</f>
        <v>0.37258548127340824</v>
      </c>
      <c r="BE121" s="3">
        <f aca="true" t="shared" si="244" ref="BE121:BE152">LOG10(BD121)</f>
        <v>-0.4287740724824342</v>
      </c>
      <c r="BF121" s="3">
        <f aca="true" t="shared" si="245" ref="BF121:BF152">AH121*AP121/1000</f>
        <v>0.882839415730337</v>
      </c>
      <c r="BG121" s="3">
        <f aca="true" t="shared" si="246" ref="BG121:BG152">LOG10(BF121)</f>
        <v>-0.05411828532908522</v>
      </c>
      <c r="BH121" s="3">
        <f aca="true" t="shared" si="247" ref="BH121:BH152">AJ121*AP121/1000</f>
        <v>2.5996919101123592</v>
      </c>
      <c r="BI121" s="3">
        <f aca="true" t="shared" si="248" ref="BI121:BI152">LOG10(BH121)</f>
        <v>0.4149218827145673</v>
      </c>
      <c r="BJ121" s="3">
        <f aca="true" t="shared" si="249" ref="BJ121:BJ152">AL121*AP121</f>
        <v>113.49694794007492</v>
      </c>
      <c r="BK121" s="3">
        <f aca="true" t="shared" si="250" ref="BK121:BK152">LOG10(BJ121)</f>
        <v>2.054984183021602</v>
      </c>
      <c r="BL121" s="3"/>
    </row>
    <row r="122" spans="1:64" ht="18.75" customHeight="1">
      <c r="A122" s="3" t="s">
        <v>48</v>
      </c>
      <c r="B122" s="3">
        <v>805</v>
      </c>
      <c r="C122" s="3" t="s">
        <v>10</v>
      </c>
      <c r="D122" s="3" t="s">
        <v>35</v>
      </c>
      <c r="E122" s="3" t="s">
        <v>11</v>
      </c>
      <c r="F122" s="3" t="s">
        <v>12</v>
      </c>
      <c r="G122" s="3">
        <v>350</v>
      </c>
      <c r="H122" s="3">
        <v>2</v>
      </c>
      <c r="I122" s="3">
        <v>1</v>
      </c>
      <c r="J122" s="3" t="s">
        <v>49</v>
      </c>
      <c r="K122" s="3">
        <v>1.027965</v>
      </c>
      <c r="L122" s="3">
        <f t="shared" si="218"/>
        <v>10.27965</v>
      </c>
      <c r="M122" s="13">
        <f t="shared" si="219"/>
        <v>1.0119783281168129</v>
      </c>
      <c r="N122" s="1">
        <f t="shared" si="220"/>
        <v>0.10156312388702353</v>
      </c>
      <c r="O122" s="3">
        <v>41.5</v>
      </c>
      <c r="P122" s="3">
        <f t="shared" si="221"/>
        <v>0.6999833288328962</v>
      </c>
      <c r="Q122" s="1">
        <f t="shared" si="222"/>
        <v>40.37102430530222</v>
      </c>
      <c r="R122" s="3">
        <v>128.5002024291498</v>
      </c>
      <c r="S122" s="11">
        <f>LOG10(R122)</f>
        <v>2.108903811821348</v>
      </c>
      <c r="T122" s="3">
        <v>3097.2672064777325</v>
      </c>
      <c r="U122" s="13">
        <f t="shared" si="223"/>
        <v>3.4909786742921787</v>
      </c>
      <c r="V122" s="3"/>
      <c r="W122" s="3"/>
      <c r="X122" s="3">
        <v>73.55991902834008</v>
      </c>
      <c r="Y122" s="13">
        <f t="shared" si="224"/>
        <v>1.8666412425132333</v>
      </c>
      <c r="Z122" s="3">
        <v>9066.295546558704</v>
      </c>
      <c r="AA122" s="13">
        <f t="shared" si="225"/>
        <v>3.95742987225052</v>
      </c>
      <c r="AB122" s="13">
        <f t="shared" si="226"/>
        <v>9.066295546558704</v>
      </c>
      <c r="AC122" s="13">
        <f t="shared" si="227"/>
        <v>0.9574298722505201</v>
      </c>
      <c r="AD122" s="3">
        <v>1845.0465587044534</v>
      </c>
      <c r="AE122" s="13">
        <f t="shared" si="228"/>
        <v>3.2660073298085233</v>
      </c>
      <c r="AF122" s="3">
        <v>210.59919028340082</v>
      </c>
      <c r="AG122" s="13">
        <f t="shared" si="229"/>
        <v>2.3234566970672885</v>
      </c>
      <c r="AH122" s="3">
        <v>491.5485829959514</v>
      </c>
      <c r="AI122" s="13">
        <f t="shared" si="230"/>
        <v>2.6915664484841844</v>
      </c>
      <c r="AJ122" s="3">
        <v>1480.002024291498</v>
      </c>
      <c r="AK122" s="13">
        <f t="shared" si="231"/>
        <v>3.1702623094071374</v>
      </c>
      <c r="AL122" s="3">
        <v>57.25303643724697</v>
      </c>
      <c r="AM122" s="13">
        <f t="shared" si="232"/>
        <v>1.7577985246009438</v>
      </c>
      <c r="AN122" s="3">
        <v>0.508</v>
      </c>
      <c r="AO122" s="9">
        <f t="shared" si="214"/>
        <v>-0.2940508050897043</v>
      </c>
      <c r="AP122" s="3">
        <v>2.746</v>
      </c>
      <c r="AQ122" s="3">
        <f t="shared" si="147"/>
        <v>0.4387163481437928</v>
      </c>
      <c r="AR122" s="3">
        <f t="shared" si="233"/>
        <v>0.0282279189</v>
      </c>
      <c r="AS122" s="3">
        <f t="shared" si="234"/>
        <v>-1.5493211389824508</v>
      </c>
      <c r="AT122" s="3">
        <f>R122*AP122</f>
        <v>352.86155587044533</v>
      </c>
      <c r="AU122" s="3">
        <f>LOG10(AT122)</f>
        <v>2.5476043447220844</v>
      </c>
      <c r="AV122" s="3">
        <f t="shared" si="235"/>
        <v>8.505095748987852</v>
      </c>
      <c r="AW122" s="3">
        <f t="shared" si="236"/>
        <v>0.929679207192915</v>
      </c>
      <c r="AX122" s="3">
        <f t="shared" si="237"/>
        <v>201.99553765182185</v>
      </c>
      <c r="AY122" s="3">
        <f t="shared" si="238"/>
        <v>2.30534177541397</v>
      </c>
      <c r="AZ122" s="3">
        <f t="shared" si="239"/>
        <v>24.8960475708502</v>
      </c>
      <c r="BA122" s="3">
        <f t="shared" si="240"/>
        <v>1.3961304051512564</v>
      </c>
      <c r="BB122" s="3">
        <f t="shared" si="241"/>
        <v>5.0664978502024285</v>
      </c>
      <c r="BC122" s="3">
        <f t="shared" si="242"/>
        <v>0.7047078627092593</v>
      </c>
      <c r="BD122" s="3">
        <f t="shared" si="243"/>
        <v>0.5783053765182187</v>
      </c>
      <c r="BE122" s="3">
        <f t="shared" si="244"/>
        <v>-0.23784277003197524</v>
      </c>
      <c r="BF122" s="3">
        <f t="shared" si="245"/>
        <v>1.3497924089068825</v>
      </c>
      <c r="BG122" s="3">
        <f t="shared" si="246"/>
        <v>0.13026698138492057</v>
      </c>
      <c r="BH122" s="3">
        <f t="shared" si="247"/>
        <v>4.064085558704454</v>
      </c>
      <c r="BI122" s="3">
        <f t="shared" si="248"/>
        <v>0.6089628423078736</v>
      </c>
      <c r="BJ122" s="3">
        <f t="shared" si="249"/>
        <v>157.2168380566802</v>
      </c>
      <c r="BK122" s="3">
        <f t="shared" si="250"/>
        <v>2.19649905750168</v>
      </c>
      <c r="BL122" s="3"/>
    </row>
    <row r="123" spans="1:64" ht="18.75" customHeight="1">
      <c r="A123" s="3" t="s">
        <v>48</v>
      </c>
      <c r="B123" s="3">
        <v>806</v>
      </c>
      <c r="C123" s="3" t="s">
        <v>10</v>
      </c>
      <c r="D123" s="3" t="s">
        <v>35</v>
      </c>
      <c r="E123" s="3" t="s">
        <v>11</v>
      </c>
      <c r="F123" s="3" t="s">
        <v>12</v>
      </c>
      <c r="G123" s="3">
        <v>350</v>
      </c>
      <c r="H123" s="3">
        <v>2</v>
      </c>
      <c r="I123" s="3">
        <v>2</v>
      </c>
      <c r="J123" s="3" t="s">
        <v>49</v>
      </c>
      <c r="K123" s="3">
        <v>2.65695</v>
      </c>
      <c r="L123" s="3">
        <f t="shared" si="218"/>
        <v>26.5695</v>
      </c>
      <c r="M123" s="13">
        <f t="shared" si="219"/>
        <v>1.4243833816859968</v>
      </c>
      <c r="N123" s="1">
        <f t="shared" si="220"/>
        <v>0.16373211445924196</v>
      </c>
      <c r="O123" s="3">
        <v>41.965</v>
      </c>
      <c r="P123" s="3">
        <f t="shared" si="221"/>
        <v>0.7046982486188785</v>
      </c>
      <c r="Q123" s="1">
        <f t="shared" si="222"/>
        <v>15.794425939517115</v>
      </c>
      <c r="R123" s="3">
        <v>292.94303797468353</v>
      </c>
      <c r="S123" s="11">
        <f>LOG10(R123)</f>
        <v>2.4667831811108805</v>
      </c>
      <c r="T123" s="3">
        <v>5860.210970464135</v>
      </c>
      <c r="U123" s="13">
        <f t="shared" si="223"/>
        <v>3.76791325111351</v>
      </c>
      <c r="V123" s="3"/>
      <c r="W123" s="3"/>
      <c r="X123" s="3">
        <v>121.05105485232068</v>
      </c>
      <c r="Y123" s="13">
        <f t="shared" si="224"/>
        <v>2.082968578284534</v>
      </c>
      <c r="Z123" s="3">
        <v>19055.084388185656</v>
      </c>
      <c r="AA123" s="13">
        <f t="shared" si="225"/>
        <v>4.280010876448108</v>
      </c>
      <c r="AB123" s="13">
        <f t="shared" si="226"/>
        <v>19.055084388185655</v>
      </c>
      <c r="AC123" s="13">
        <f t="shared" si="227"/>
        <v>1.280010876448108</v>
      </c>
      <c r="AD123" s="3">
        <v>3770.1054852320676</v>
      </c>
      <c r="AE123" s="13">
        <f t="shared" si="228"/>
        <v>3.5763535016682098</v>
      </c>
      <c r="AF123" s="3">
        <v>359.3776371308017</v>
      </c>
      <c r="AG123" s="13">
        <f t="shared" si="229"/>
        <v>2.555551048919697</v>
      </c>
      <c r="AH123" s="3">
        <v>1077.3101265822786</v>
      </c>
      <c r="AI123" s="13">
        <f t="shared" si="230"/>
        <v>3.0323407421794717</v>
      </c>
      <c r="AJ123" s="3">
        <v>2339.831223628692</v>
      </c>
      <c r="AK123" s="13">
        <f t="shared" si="231"/>
        <v>3.369184532072427</v>
      </c>
      <c r="AL123" s="3">
        <v>106.55400843881857</v>
      </c>
      <c r="AM123" s="13">
        <f t="shared" si="232"/>
        <v>2.0275697920147002</v>
      </c>
      <c r="AN123" s="3">
        <v>0.414</v>
      </c>
      <c r="AO123" s="9">
        <f t="shared" si="214"/>
        <v>-0.38289476949762197</v>
      </c>
      <c r="AP123" s="3">
        <v>0.956</v>
      </c>
      <c r="AQ123" s="3">
        <f t="shared" si="147"/>
        <v>-0.01949668180660491</v>
      </c>
      <c r="AR123" s="3">
        <f t="shared" si="233"/>
        <v>0.025400442000000002</v>
      </c>
      <c r="AS123" s="3">
        <f t="shared" si="234"/>
        <v>-1.5951587260379032</v>
      </c>
      <c r="AT123" s="3">
        <f>R123*AP123</f>
        <v>280.0535443037974</v>
      </c>
      <c r="AU123" s="3">
        <f>LOG10(AT123)</f>
        <v>2.4472410733869805</v>
      </c>
      <c r="AV123" s="3">
        <f t="shared" si="235"/>
        <v>5.602361687763713</v>
      </c>
      <c r="AW123" s="3">
        <f t="shared" si="236"/>
        <v>0.74837114338961</v>
      </c>
      <c r="AX123" s="3">
        <f t="shared" si="237"/>
        <v>115.72480843881856</v>
      </c>
      <c r="AY123" s="3">
        <f t="shared" si="238"/>
        <v>2.063426470560634</v>
      </c>
      <c r="AZ123" s="3">
        <f t="shared" si="239"/>
        <v>18.216660675105487</v>
      </c>
      <c r="BA123" s="3">
        <f t="shared" si="240"/>
        <v>1.2604687687242082</v>
      </c>
      <c r="BB123" s="3">
        <f t="shared" si="241"/>
        <v>3.6042208438818566</v>
      </c>
      <c r="BC123" s="3">
        <f t="shared" si="242"/>
        <v>0.55681139394431</v>
      </c>
      <c r="BD123" s="3">
        <f t="shared" si="243"/>
        <v>0.34356502109704645</v>
      </c>
      <c r="BE123" s="3">
        <f t="shared" si="244"/>
        <v>-0.4639910588042029</v>
      </c>
      <c r="BF123" s="3">
        <f t="shared" si="245"/>
        <v>1.0299084810126582</v>
      </c>
      <c r="BG123" s="3">
        <f t="shared" si="246"/>
        <v>0.012798634455571861</v>
      </c>
      <c r="BH123" s="3">
        <f t="shared" si="247"/>
        <v>2.2368786497890296</v>
      </c>
      <c r="BI123" s="3">
        <f t="shared" si="248"/>
        <v>0.34964242434852716</v>
      </c>
      <c r="BJ123" s="3">
        <f t="shared" si="249"/>
        <v>101.86563206751055</v>
      </c>
      <c r="BK123" s="3">
        <f t="shared" si="250"/>
        <v>2.0080276842908003</v>
      </c>
      <c r="BL123" s="3"/>
    </row>
    <row r="124" spans="1:64" ht="18.75" customHeight="1">
      <c r="A124" s="3" t="s">
        <v>48</v>
      </c>
      <c r="B124" s="3">
        <v>807</v>
      </c>
      <c r="C124" s="3" t="s">
        <v>10</v>
      </c>
      <c r="D124" s="3" t="s">
        <v>35</v>
      </c>
      <c r="E124" s="3" t="s">
        <v>11</v>
      </c>
      <c r="F124" s="3" t="s">
        <v>12</v>
      </c>
      <c r="G124" s="3">
        <v>350</v>
      </c>
      <c r="H124" s="3">
        <v>2</v>
      </c>
      <c r="I124" s="3">
        <v>3</v>
      </c>
      <c r="J124" s="3" t="s">
        <v>49</v>
      </c>
      <c r="K124" s="3">
        <v>1.8275000000000001</v>
      </c>
      <c r="L124" s="3">
        <f t="shared" si="218"/>
        <v>18.275000000000002</v>
      </c>
      <c r="M124" s="13">
        <f t="shared" si="219"/>
        <v>1.261857385629898</v>
      </c>
      <c r="N124" s="1">
        <f t="shared" si="220"/>
        <v>0.13560023294011544</v>
      </c>
      <c r="O124" s="3">
        <v>41.285</v>
      </c>
      <c r="P124" s="3">
        <f t="shared" si="221"/>
        <v>0.6978007425882725</v>
      </c>
      <c r="Q124" s="1">
        <f t="shared" si="222"/>
        <v>22.59097127222982</v>
      </c>
      <c r="R124" s="3">
        <v>231.44238683127574</v>
      </c>
      <c r="S124" s="11">
        <f>LOG10(R124)</f>
        <v>2.3644428994781013</v>
      </c>
      <c r="T124" s="3">
        <v>5624.588477366256</v>
      </c>
      <c r="U124" s="13">
        <f t="shared" si="223"/>
        <v>3.7500907528194984</v>
      </c>
      <c r="V124" s="3"/>
      <c r="W124" s="3"/>
      <c r="X124" s="3">
        <v>99.52613168724281</v>
      </c>
      <c r="Y124" s="13">
        <f t="shared" si="224"/>
        <v>1.9979371245402904</v>
      </c>
      <c r="Z124" s="3">
        <v>14913.312757201647</v>
      </c>
      <c r="AA124" s="13">
        <f t="shared" si="225"/>
        <v>4.1735741258384484</v>
      </c>
      <c r="AB124" s="13">
        <f t="shared" si="226"/>
        <v>14.913312757201647</v>
      </c>
      <c r="AC124" s="13">
        <f t="shared" si="227"/>
        <v>1.1735741258384484</v>
      </c>
      <c r="AD124" s="3">
        <v>3494.814814814815</v>
      </c>
      <c r="AE124" s="13">
        <f t="shared" si="228"/>
        <v>3.5434241680545706</v>
      </c>
      <c r="AF124" s="3">
        <v>279.6399176954733</v>
      </c>
      <c r="AG124" s="13">
        <f t="shared" si="229"/>
        <v>2.44659916563403</v>
      </c>
      <c r="AH124" s="3">
        <v>723.2037037037037</v>
      </c>
      <c r="AI124" s="13">
        <f t="shared" si="230"/>
        <v>2.8592606416016575</v>
      </c>
      <c r="AJ124" s="3">
        <v>1991.6893004115227</v>
      </c>
      <c r="AK124" s="13">
        <f t="shared" si="231"/>
        <v>3.2992215902919653</v>
      </c>
      <c r="AL124" s="3">
        <v>99.50164609053498</v>
      </c>
      <c r="AM124" s="13">
        <f t="shared" si="232"/>
        <v>1.9978302654906772</v>
      </c>
      <c r="AN124" s="3">
        <v>0.497</v>
      </c>
      <c r="AO124" s="9">
        <f t="shared" si="214"/>
        <v>-0.3035562368610008</v>
      </c>
      <c r="AP124" s="3">
        <v>1.578</v>
      </c>
      <c r="AQ124" s="3">
        <f t="shared" si="147"/>
        <v>0.19813451983167588</v>
      </c>
      <c r="AR124" s="3">
        <f t="shared" si="233"/>
        <v>0.02883795</v>
      </c>
      <c r="AS124" s="3">
        <f t="shared" si="234"/>
        <v>-1.5400356154967003</v>
      </c>
      <c r="AT124" s="3">
        <f>R124*AP124</f>
        <v>365.21608641975314</v>
      </c>
      <c r="AU124" s="3">
        <f>LOG10(AT124)</f>
        <v>2.5625498983515027</v>
      </c>
      <c r="AV124" s="3">
        <f t="shared" si="235"/>
        <v>8.875600617283952</v>
      </c>
      <c r="AW124" s="3">
        <f t="shared" si="236"/>
        <v>0.9481977516929001</v>
      </c>
      <c r="AX124" s="3">
        <f t="shared" si="237"/>
        <v>157.05223580246917</v>
      </c>
      <c r="AY124" s="3">
        <f t="shared" si="238"/>
        <v>2.196044123413692</v>
      </c>
      <c r="AZ124" s="3">
        <f t="shared" si="239"/>
        <v>23.533207530864203</v>
      </c>
      <c r="BA124" s="3">
        <f t="shared" si="240"/>
        <v>1.37168112471185</v>
      </c>
      <c r="BB124" s="3">
        <f t="shared" si="241"/>
        <v>5.514817777777778</v>
      </c>
      <c r="BC124" s="3">
        <f t="shared" si="242"/>
        <v>0.741531166927972</v>
      </c>
      <c r="BD124" s="3">
        <f t="shared" si="243"/>
        <v>0.44127179012345685</v>
      </c>
      <c r="BE124" s="3">
        <f t="shared" si="244"/>
        <v>-0.3552938354925686</v>
      </c>
      <c r="BF124" s="3">
        <f t="shared" si="245"/>
        <v>1.1412154444444444</v>
      </c>
      <c r="BG124" s="3">
        <f t="shared" si="246"/>
        <v>0.057367640475059004</v>
      </c>
      <c r="BH124" s="3">
        <f t="shared" si="247"/>
        <v>3.142885716049383</v>
      </c>
      <c r="BI124" s="3">
        <f t="shared" si="248"/>
        <v>0.49732858916536676</v>
      </c>
      <c r="BJ124" s="3">
        <f t="shared" si="249"/>
        <v>157.0135975308642</v>
      </c>
      <c r="BK124" s="3">
        <f t="shared" si="250"/>
        <v>2.195937264364079</v>
      </c>
      <c r="BL124" s="3"/>
    </row>
    <row r="125" spans="1:64" ht="18.75" customHeight="1">
      <c r="A125" s="3" t="s">
        <v>48</v>
      </c>
      <c r="B125" s="3">
        <v>808</v>
      </c>
      <c r="C125" s="3" t="s">
        <v>10</v>
      </c>
      <c r="D125" s="3" t="s">
        <v>35</v>
      </c>
      <c r="E125" s="3" t="s">
        <v>11</v>
      </c>
      <c r="F125" s="3" t="s">
        <v>12</v>
      </c>
      <c r="G125" s="3">
        <v>350</v>
      </c>
      <c r="H125" s="3">
        <v>2</v>
      </c>
      <c r="I125" s="3">
        <v>4</v>
      </c>
      <c r="J125" s="3" t="s">
        <v>49</v>
      </c>
      <c r="K125" s="3">
        <v>0.787875</v>
      </c>
      <c r="L125" s="3">
        <f t="shared" si="218"/>
        <v>7.87875</v>
      </c>
      <c r="M125" s="13">
        <f t="shared" si="219"/>
        <v>0.8964573201336714</v>
      </c>
      <c r="N125" s="1">
        <f t="shared" si="220"/>
        <v>0.08887929430417671</v>
      </c>
      <c r="O125" s="3">
        <v>41.64</v>
      </c>
      <c r="P125" s="3">
        <f t="shared" si="221"/>
        <v>0.7014036620483702</v>
      </c>
      <c r="Q125" s="1">
        <f t="shared" si="222"/>
        <v>52.85102332222751</v>
      </c>
      <c r="R125" s="3"/>
      <c r="S125" s="11"/>
      <c r="T125" s="3">
        <v>3467.6819923371645</v>
      </c>
      <c r="U125" s="13">
        <f t="shared" si="223"/>
        <v>3.540039263168158</v>
      </c>
      <c r="V125" s="3"/>
      <c r="W125" s="3"/>
      <c r="X125" s="3">
        <v>43.74348659003831</v>
      </c>
      <c r="Y125" s="13">
        <f t="shared" si="224"/>
        <v>1.6409133956761839</v>
      </c>
      <c r="Z125" s="3">
        <v>8218.141762452107</v>
      </c>
      <c r="AA125" s="13">
        <f t="shared" si="225"/>
        <v>3.914773628544212</v>
      </c>
      <c r="AB125" s="13">
        <f t="shared" si="226"/>
        <v>8.218141762452108</v>
      </c>
      <c r="AC125" s="13">
        <f t="shared" si="227"/>
        <v>0.914773628544212</v>
      </c>
      <c r="AD125" s="3">
        <v>1779.8659003831417</v>
      </c>
      <c r="AE125" s="13">
        <f t="shared" si="228"/>
        <v>3.250387282692322</v>
      </c>
      <c r="AF125" s="3">
        <v>191.955938697318</v>
      </c>
      <c r="AG125" s="13">
        <f t="shared" si="229"/>
        <v>2.2832015527836034</v>
      </c>
      <c r="AH125" s="3">
        <v>684.0325670498084</v>
      </c>
      <c r="AI125" s="13">
        <f t="shared" si="230"/>
        <v>2.835076779137258</v>
      </c>
      <c r="AJ125" s="3">
        <v>1395.3946360153257</v>
      </c>
      <c r="AK125" s="13">
        <f t="shared" si="231"/>
        <v>3.144697049191052</v>
      </c>
      <c r="AL125" s="3">
        <v>65.53141762452107</v>
      </c>
      <c r="AM125" s="13">
        <f t="shared" si="232"/>
        <v>1.8164495630400328</v>
      </c>
      <c r="AN125" s="3">
        <v>0.343</v>
      </c>
      <c r="AO125" s="9">
        <f t="shared" si="214"/>
        <v>-0.46457928194382664</v>
      </c>
      <c r="AP125" s="3">
        <v>1.406</v>
      </c>
      <c r="AQ125" s="3">
        <f t="shared" si="147"/>
        <v>0.14801620823987258</v>
      </c>
      <c r="AR125" s="3">
        <f t="shared" si="233"/>
        <v>0.011077522499999999</v>
      </c>
      <c r="AS125" s="3">
        <f t="shared" si="234"/>
        <v>-1.9555573591825235</v>
      </c>
      <c r="AT125" s="3"/>
      <c r="AU125" s="3"/>
      <c r="AV125" s="3">
        <f t="shared" si="235"/>
        <v>4.875560881226053</v>
      </c>
      <c r="AW125" s="3">
        <f t="shared" si="236"/>
        <v>0.6880245838519634</v>
      </c>
      <c r="AX125" s="3">
        <f t="shared" si="237"/>
        <v>61.503342145593855</v>
      </c>
      <c r="AY125" s="3">
        <f t="shared" si="238"/>
        <v>1.788898716359989</v>
      </c>
      <c r="AZ125" s="3">
        <f t="shared" si="239"/>
        <v>11.554707318007662</v>
      </c>
      <c r="BA125" s="3">
        <f t="shared" si="240"/>
        <v>1.062758949228017</v>
      </c>
      <c r="BB125" s="3">
        <f t="shared" si="241"/>
        <v>2.502491455938697</v>
      </c>
      <c r="BC125" s="3">
        <f t="shared" si="242"/>
        <v>0.3983726033761269</v>
      </c>
      <c r="BD125" s="3">
        <f t="shared" si="243"/>
        <v>0.2698900498084291</v>
      </c>
      <c r="BE125" s="3">
        <f t="shared" si="244"/>
        <v>-0.5688131265325915</v>
      </c>
      <c r="BF125" s="3">
        <f t="shared" si="245"/>
        <v>0.9617497892720306</v>
      </c>
      <c r="BG125" s="3">
        <f t="shared" si="246"/>
        <v>-0.016937900178936684</v>
      </c>
      <c r="BH125" s="3">
        <f t="shared" si="247"/>
        <v>1.961924858237548</v>
      </c>
      <c r="BI125" s="3">
        <f t="shared" si="248"/>
        <v>0.2926823698748572</v>
      </c>
      <c r="BJ125" s="3">
        <f t="shared" si="249"/>
        <v>92.13717318007662</v>
      </c>
      <c r="BK125" s="3">
        <f t="shared" si="250"/>
        <v>1.964434883723838</v>
      </c>
      <c r="BL125" s="3"/>
    </row>
    <row r="126" spans="1:64" ht="18.75" customHeight="1">
      <c r="A126" s="3" t="s">
        <v>48</v>
      </c>
      <c r="B126" s="3">
        <v>809</v>
      </c>
      <c r="C126" s="3" t="s">
        <v>10</v>
      </c>
      <c r="D126" s="3" t="s">
        <v>35</v>
      </c>
      <c r="E126" s="3" t="s">
        <v>11</v>
      </c>
      <c r="F126" s="3" t="s">
        <v>12</v>
      </c>
      <c r="G126" s="3">
        <v>350</v>
      </c>
      <c r="H126" s="3">
        <v>2</v>
      </c>
      <c r="I126" s="3">
        <v>5</v>
      </c>
      <c r="J126" s="3" t="s">
        <v>49</v>
      </c>
      <c r="K126" s="3">
        <v>1.52905</v>
      </c>
      <c r="L126" s="3">
        <f t="shared" si="218"/>
        <v>15.2905</v>
      </c>
      <c r="M126" s="13">
        <f t="shared" si="219"/>
        <v>1.1844216870925393</v>
      </c>
      <c r="N126" s="1">
        <f t="shared" si="220"/>
        <v>0.12397207340925534</v>
      </c>
      <c r="O126" s="3">
        <v>41.375</v>
      </c>
      <c r="P126" s="3">
        <f t="shared" si="221"/>
        <v>0.6987145861008291</v>
      </c>
      <c r="Q126" s="1">
        <f t="shared" si="222"/>
        <v>27.05928517707073</v>
      </c>
      <c r="R126" s="3">
        <v>144.63024193548387</v>
      </c>
      <c r="S126" s="11">
        <f aca="true" t="shared" si="251" ref="S126:S160">LOG10(R126)</f>
        <v>2.1602591126851265</v>
      </c>
      <c r="T126" s="3">
        <v>4617.600806451613</v>
      </c>
      <c r="U126" s="13">
        <f t="shared" si="223"/>
        <v>3.6644163852617746</v>
      </c>
      <c r="V126" s="3"/>
      <c r="W126" s="3"/>
      <c r="X126" s="3">
        <v>69.19495967741935</v>
      </c>
      <c r="Y126" s="13">
        <f t="shared" si="224"/>
        <v>1.840074460583821</v>
      </c>
      <c r="Z126" s="3">
        <v>13117.5</v>
      </c>
      <c r="AA126" s="13">
        <f t="shared" si="225"/>
        <v>4.117851072870376</v>
      </c>
      <c r="AB126" s="13">
        <f t="shared" si="226"/>
        <v>13.1175</v>
      </c>
      <c r="AC126" s="13">
        <f t="shared" si="227"/>
        <v>1.1178510728703765</v>
      </c>
      <c r="AD126" s="3">
        <v>2659.7580645161293</v>
      </c>
      <c r="AE126" s="13">
        <f t="shared" si="228"/>
        <v>3.4248421343663327</v>
      </c>
      <c r="AF126" s="3">
        <v>271.5665322580645</v>
      </c>
      <c r="AG126" s="13">
        <f t="shared" si="229"/>
        <v>2.433876246642182</v>
      </c>
      <c r="AH126" s="3">
        <v>634.3185483870968</v>
      </c>
      <c r="AI126" s="13">
        <f t="shared" si="230"/>
        <v>2.802307410978713</v>
      </c>
      <c r="AJ126" s="3">
        <v>1833.8185483870966</v>
      </c>
      <c r="AK126" s="13">
        <f t="shared" si="231"/>
        <v>3.2633563611416436</v>
      </c>
      <c r="AL126" s="3">
        <v>80.0758064516129</v>
      </c>
      <c r="AM126" s="13">
        <f t="shared" si="232"/>
        <v>1.9035013211819007</v>
      </c>
      <c r="AN126" s="3">
        <v>0.546</v>
      </c>
      <c r="AO126" s="9">
        <f t="shared" si="214"/>
        <v>-0.2627278234644566</v>
      </c>
      <c r="AP126" s="3">
        <v>1.952</v>
      </c>
      <c r="AQ126" s="3">
        <f t="shared" si="147"/>
        <v>0.29050206145351815</v>
      </c>
      <c r="AR126" s="3">
        <f t="shared" si="233"/>
        <v>0.029847056</v>
      </c>
      <c r="AS126" s="3">
        <f t="shared" si="234"/>
        <v>-1.5250984995767878</v>
      </c>
      <c r="AT126" s="3">
        <f aca="true" t="shared" si="252" ref="AT126:AT160">R126*AP126</f>
        <v>282.3182322580645</v>
      </c>
      <c r="AU126" s="3">
        <f aca="true" t="shared" si="253" ref="AU126:AU160">LOG10(AT126)</f>
        <v>2.4507389260157995</v>
      </c>
      <c r="AV126" s="3">
        <f t="shared" si="235"/>
        <v>9.013556774193548</v>
      </c>
      <c r="AW126" s="3">
        <f t="shared" si="236"/>
        <v>0.9548961985924478</v>
      </c>
      <c r="AX126" s="3">
        <f t="shared" si="237"/>
        <v>135.06856129032258</v>
      </c>
      <c r="AY126" s="3">
        <f t="shared" si="238"/>
        <v>2.1305542739144943</v>
      </c>
      <c r="AZ126" s="3">
        <f t="shared" si="239"/>
        <v>25.60536</v>
      </c>
      <c r="BA126" s="3">
        <f t="shared" si="240"/>
        <v>1.4083308862010495</v>
      </c>
      <c r="BB126" s="3">
        <f t="shared" si="241"/>
        <v>5.191847741935484</v>
      </c>
      <c r="BC126" s="3">
        <f t="shared" si="242"/>
        <v>0.7153219476970054</v>
      </c>
      <c r="BD126" s="3">
        <f t="shared" si="243"/>
        <v>0.5300978709677419</v>
      </c>
      <c r="BE126" s="3">
        <f t="shared" si="244"/>
        <v>-0.27564394002714504</v>
      </c>
      <c r="BF126" s="3">
        <f t="shared" si="245"/>
        <v>1.2381898064516128</v>
      </c>
      <c r="BG126" s="3">
        <f t="shared" si="246"/>
        <v>0.09278722430938617</v>
      </c>
      <c r="BH126" s="3">
        <f t="shared" si="247"/>
        <v>3.5796138064516128</v>
      </c>
      <c r="BI126" s="3">
        <f t="shared" si="248"/>
        <v>0.5538361744723165</v>
      </c>
      <c r="BJ126" s="3">
        <f t="shared" si="249"/>
        <v>156.30797419354838</v>
      </c>
      <c r="BK126" s="3">
        <f t="shared" si="250"/>
        <v>2.1939811345125735</v>
      </c>
      <c r="BL126" s="3"/>
    </row>
    <row r="127" spans="1:64" ht="18.75" customHeight="1">
      <c r="A127" s="3" t="s">
        <v>48</v>
      </c>
      <c r="B127" s="3">
        <v>810</v>
      </c>
      <c r="C127" s="3" t="s">
        <v>10</v>
      </c>
      <c r="D127" s="3" t="s">
        <v>35</v>
      </c>
      <c r="E127" s="3" t="s">
        <v>11</v>
      </c>
      <c r="F127" s="3" t="s">
        <v>12</v>
      </c>
      <c r="G127" s="3">
        <v>350</v>
      </c>
      <c r="H127" s="3">
        <v>2</v>
      </c>
      <c r="I127" s="3">
        <v>6</v>
      </c>
      <c r="J127" s="3" t="s">
        <v>49</v>
      </c>
      <c r="K127" s="3">
        <v>1.30885</v>
      </c>
      <c r="L127" s="3">
        <f t="shared" si="218"/>
        <v>13.0885</v>
      </c>
      <c r="M127" s="13">
        <f t="shared" si="219"/>
        <v>1.1168898773337597</v>
      </c>
      <c r="N127" s="1">
        <f t="shared" si="220"/>
        <v>0.11465602879276439</v>
      </c>
      <c r="O127" s="3">
        <v>41.81</v>
      </c>
      <c r="P127" s="3">
        <f t="shared" si="221"/>
        <v>0.7031274341404392</v>
      </c>
      <c r="Q127" s="1">
        <f t="shared" si="222"/>
        <v>31.94407304121939</v>
      </c>
      <c r="R127" s="3">
        <v>121.91217228464419</v>
      </c>
      <c r="S127" s="11">
        <f t="shared" si="251"/>
        <v>2.086047069786856</v>
      </c>
      <c r="T127" s="3">
        <v>3979.438202247191</v>
      </c>
      <c r="U127" s="13">
        <f t="shared" si="223"/>
        <v>3.599821764816016</v>
      </c>
      <c r="V127" s="3"/>
      <c r="W127" s="3"/>
      <c r="X127" s="3">
        <v>59.396629213483145</v>
      </c>
      <c r="Y127" s="13">
        <f t="shared" si="224"/>
        <v>1.7737617992653338</v>
      </c>
      <c r="Z127" s="3">
        <v>11893.333333333332</v>
      </c>
      <c r="AA127" s="13">
        <f t="shared" si="225"/>
        <v>4.075303590984423</v>
      </c>
      <c r="AB127" s="13">
        <f t="shared" si="226"/>
        <v>11.893333333333333</v>
      </c>
      <c r="AC127" s="13">
        <f t="shared" si="227"/>
        <v>1.075303590984423</v>
      </c>
      <c r="AD127" s="3">
        <v>1913.1086142322094</v>
      </c>
      <c r="AE127" s="13">
        <f t="shared" si="228"/>
        <v>3.2817396272268025</v>
      </c>
      <c r="AF127" s="3">
        <v>260.30149812734084</v>
      </c>
      <c r="AG127" s="13">
        <f t="shared" si="229"/>
        <v>2.415476667635033</v>
      </c>
      <c r="AH127" s="3">
        <v>465.37640449438203</v>
      </c>
      <c r="AI127" s="13">
        <f t="shared" si="230"/>
        <v>2.667804359918341</v>
      </c>
      <c r="AJ127" s="3">
        <v>1566.6310861423221</v>
      </c>
      <c r="AK127" s="13">
        <f t="shared" si="231"/>
        <v>3.194966739853805</v>
      </c>
      <c r="AL127" s="3">
        <v>63.90393258426967</v>
      </c>
      <c r="AM127" s="13">
        <f t="shared" si="232"/>
        <v>1.8055275850300063</v>
      </c>
      <c r="AN127" s="3">
        <v>0.534</v>
      </c>
      <c r="AO127" s="9">
        <f t="shared" si="214"/>
        <v>-0.2723774220308627</v>
      </c>
      <c r="AP127" s="3">
        <v>1.854</v>
      </c>
      <c r="AQ127" s="3">
        <f t="shared" si="147"/>
        <v>0.2681331539061029</v>
      </c>
      <c r="AR127" s="3">
        <f t="shared" si="233"/>
        <v>0.024266079</v>
      </c>
      <c r="AS127" s="3">
        <f t="shared" si="234"/>
        <v>-1.615000392857762</v>
      </c>
      <c r="AT127" s="3">
        <f t="shared" si="252"/>
        <v>226.02516741573032</v>
      </c>
      <c r="AU127" s="3">
        <f t="shared" si="253"/>
        <v>2.3541567995953345</v>
      </c>
      <c r="AV127" s="3">
        <f t="shared" si="235"/>
        <v>7.377878426966292</v>
      </c>
      <c r="AW127" s="3">
        <f t="shared" si="236"/>
        <v>0.8679314946244938</v>
      </c>
      <c r="AX127" s="3">
        <f t="shared" si="237"/>
        <v>110.12135056179775</v>
      </c>
      <c r="AY127" s="3">
        <f t="shared" si="238"/>
        <v>2.0418715290738123</v>
      </c>
      <c r="AZ127" s="3">
        <f t="shared" si="239"/>
        <v>22.05024</v>
      </c>
      <c r="BA127" s="3">
        <f t="shared" si="240"/>
        <v>1.3434133207929013</v>
      </c>
      <c r="BB127" s="3">
        <f t="shared" si="241"/>
        <v>3.5469033707865165</v>
      </c>
      <c r="BC127" s="3">
        <f t="shared" si="242"/>
        <v>0.5498493570352807</v>
      </c>
      <c r="BD127" s="3">
        <f t="shared" si="243"/>
        <v>0.48259897752808995</v>
      </c>
      <c r="BE127" s="3">
        <f t="shared" si="244"/>
        <v>-0.31641360255648876</v>
      </c>
      <c r="BF127" s="3">
        <f t="shared" si="245"/>
        <v>0.8628078539325843</v>
      </c>
      <c r="BG127" s="3">
        <f t="shared" si="246"/>
        <v>-0.06408591027318036</v>
      </c>
      <c r="BH127" s="3">
        <f t="shared" si="247"/>
        <v>2.9045340337078653</v>
      </c>
      <c r="BI127" s="3">
        <f t="shared" si="248"/>
        <v>0.4630764696622832</v>
      </c>
      <c r="BJ127" s="3">
        <f t="shared" si="249"/>
        <v>118.47789101123597</v>
      </c>
      <c r="BK127" s="3">
        <f t="shared" si="250"/>
        <v>2.073637314838485</v>
      </c>
      <c r="BL127" s="3"/>
    </row>
    <row r="128" spans="1:64" ht="18.75" customHeight="1">
      <c r="A128" s="3" t="s">
        <v>48</v>
      </c>
      <c r="B128" s="3">
        <v>811</v>
      </c>
      <c r="C128" s="3" t="s">
        <v>10</v>
      </c>
      <c r="D128" s="3" t="s">
        <v>35</v>
      </c>
      <c r="E128" s="3" t="s">
        <v>13</v>
      </c>
      <c r="F128" s="3" t="s">
        <v>14</v>
      </c>
      <c r="G128" s="3">
        <v>350</v>
      </c>
      <c r="H128" s="3">
        <v>3</v>
      </c>
      <c r="I128" s="3">
        <v>1</v>
      </c>
      <c r="J128" s="3" t="s">
        <v>49</v>
      </c>
      <c r="K128" s="3">
        <v>1.5474999999999999</v>
      </c>
      <c r="L128" s="3">
        <f t="shared" si="218"/>
        <v>15.474999999999998</v>
      </c>
      <c r="M128" s="13">
        <f t="shared" si="219"/>
        <v>1.1896306576921556</v>
      </c>
      <c r="N128" s="1">
        <f t="shared" si="220"/>
        <v>0.12472165272914515</v>
      </c>
      <c r="O128" s="3">
        <v>39.04</v>
      </c>
      <c r="P128" s="3">
        <f t="shared" si="221"/>
        <v>0.6749009364666975</v>
      </c>
      <c r="Q128" s="1">
        <f t="shared" si="222"/>
        <v>25.227786752827143</v>
      </c>
      <c r="R128" s="3">
        <v>173.50019531249998</v>
      </c>
      <c r="S128" s="11">
        <f t="shared" si="251"/>
        <v>2.2392999680208017</v>
      </c>
      <c r="T128" s="3">
        <v>2700.7421875</v>
      </c>
      <c r="U128" s="13">
        <f t="shared" si="223"/>
        <v>3.431483128471012</v>
      </c>
      <c r="V128" s="3"/>
      <c r="W128" s="3"/>
      <c r="X128" s="3">
        <v>86.40468750000001</v>
      </c>
      <c r="Y128" s="13">
        <f t="shared" si="224"/>
        <v>1.9365373038233669</v>
      </c>
      <c r="Z128" s="3">
        <v>29046.484374999996</v>
      </c>
      <c r="AA128" s="13">
        <f t="shared" si="225"/>
        <v>4.463093575317299</v>
      </c>
      <c r="AB128" s="13">
        <f t="shared" si="226"/>
        <v>29.046484374999995</v>
      </c>
      <c r="AC128" s="13">
        <f t="shared" si="227"/>
        <v>1.4630935753172993</v>
      </c>
      <c r="AD128" s="3">
        <v>2398.18359375</v>
      </c>
      <c r="AE128" s="13">
        <f t="shared" si="228"/>
        <v>3.3798824275953723</v>
      </c>
      <c r="AF128" s="3">
        <v>424.06249999999994</v>
      </c>
      <c r="AG128" s="13">
        <f t="shared" si="229"/>
        <v>2.627429869339831</v>
      </c>
      <c r="AH128" s="3">
        <v>4758.65234375</v>
      </c>
      <c r="AI128" s="13">
        <f t="shared" si="230"/>
        <v>3.6774839773967494</v>
      </c>
      <c r="AJ128" s="3">
        <v>2659.16015625</v>
      </c>
      <c r="AK128" s="13">
        <f t="shared" si="231"/>
        <v>3.4247444948648473</v>
      </c>
      <c r="AL128" s="3">
        <v>70.413671875</v>
      </c>
      <c r="AM128" s="13">
        <f t="shared" si="232"/>
        <v>1.8476569921448578</v>
      </c>
      <c r="AN128" s="3">
        <v>1.032</v>
      </c>
      <c r="AO128" s="9">
        <f t="shared" si="214"/>
        <v>0.013721778051063012</v>
      </c>
      <c r="AP128" s="3">
        <v>2.926</v>
      </c>
      <c r="AQ128" s="3">
        <f t="shared" si="147"/>
        <v>0.4662891641358667</v>
      </c>
      <c r="AR128" s="3">
        <f t="shared" si="233"/>
        <v>0.04527985</v>
      </c>
      <c r="AS128" s="3">
        <f t="shared" si="234"/>
        <v>-1.3440950205185525</v>
      </c>
      <c r="AT128" s="3">
        <f t="shared" si="252"/>
        <v>507.661571484375</v>
      </c>
      <c r="AU128" s="3">
        <f t="shared" si="253"/>
        <v>2.7055742898100936</v>
      </c>
      <c r="AV128" s="3">
        <f t="shared" si="235"/>
        <v>7.902371640625001</v>
      </c>
      <c r="AW128" s="3">
        <f t="shared" si="236"/>
        <v>0.897757450260304</v>
      </c>
      <c r="AX128" s="3">
        <f t="shared" si="237"/>
        <v>252.82011562500003</v>
      </c>
      <c r="AY128" s="3">
        <f t="shared" si="238"/>
        <v>2.402811625612659</v>
      </c>
      <c r="AZ128" s="3">
        <f t="shared" si="239"/>
        <v>84.99001328125</v>
      </c>
      <c r="BA128" s="3">
        <f t="shared" si="240"/>
        <v>1.9293678971065915</v>
      </c>
      <c r="BB128" s="3">
        <f t="shared" si="241"/>
        <v>7.0170851953125</v>
      </c>
      <c r="BC128" s="3">
        <f t="shared" si="242"/>
        <v>0.8461567493846645</v>
      </c>
      <c r="BD128" s="3">
        <f t="shared" si="243"/>
        <v>1.240806875</v>
      </c>
      <c r="BE128" s="3">
        <f t="shared" si="244"/>
        <v>0.09370419112912315</v>
      </c>
      <c r="BF128" s="3">
        <f t="shared" si="245"/>
        <v>13.923816757812501</v>
      </c>
      <c r="BG128" s="3">
        <f t="shared" si="246"/>
        <v>1.1437582991860415</v>
      </c>
      <c r="BH128" s="3">
        <f t="shared" si="247"/>
        <v>7.7807026171875</v>
      </c>
      <c r="BI128" s="3">
        <f t="shared" si="248"/>
        <v>0.8910188166541393</v>
      </c>
      <c r="BJ128" s="3">
        <f t="shared" si="249"/>
        <v>206.03040390625003</v>
      </c>
      <c r="BK128" s="3">
        <f t="shared" si="250"/>
        <v>2.31393131393415</v>
      </c>
      <c r="BL128" s="3"/>
    </row>
    <row r="129" spans="1:64" ht="18.75" customHeight="1">
      <c r="A129" s="3" t="s">
        <v>48</v>
      </c>
      <c r="B129" s="3">
        <v>812</v>
      </c>
      <c r="C129" s="3" t="s">
        <v>10</v>
      </c>
      <c r="D129" s="3" t="s">
        <v>35</v>
      </c>
      <c r="E129" s="3" t="s">
        <v>13</v>
      </c>
      <c r="F129" s="3" t="s">
        <v>14</v>
      </c>
      <c r="G129" s="3">
        <v>350</v>
      </c>
      <c r="H129" s="3">
        <v>3</v>
      </c>
      <c r="I129" s="3">
        <v>2</v>
      </c>
      <c r="J129" s="3" t="s">
        <v>49</v>
      </c>
      <c r="K129" s="3">
        <v>1.2826499999999998</v>
      </c>
      <c r="L129" s="3">
        <f t="shared" si="218"/>
        <v>12.8265</v>
      </c>
      <c r="M129" s="13">
        <f t="shared" si="219"/>
        <v>1.1081081654898826</v>
      </c>
      <c r="N129" s="1">
        <f t="shared" si="220"/>
        <v>0.11349765623123902</v>
      </c>
      <c r="O129" s="3">
        <v>39.185</v>
      </c>
      <c r="P129" s="3">
        <f t="shared" si="221"/>
        <v>0.676386585863021</v>
      </c>
      <c r="Q129" s="1">
        <f t="shared" si="222"/>
        <v>30.55003313452618</v>
      </c>
      <c r="R129" s="3">
        <v>213.93117408906886</v>
      </c>
      <c r="S129" s="11">
        <f t="shared" si="251"/>
        <v>2.3302740746527792</v>
      </c>
      <c r="T129" s="3">
        <v>1998.921052631579</v>
      </c>
      <c r="U129" s="13">
        <f t="shared" si="223"/>
        <v>3.300795642000294</v>
      </c>
      <c r="V129" s="3"/>
      <c r="W129" s="3"/>
      <c r="X129" s="3">
        <v>89.70506072874494</v>
      </c>
      <c r="Y129" s="13">
        <f t="shared" si="224"/>
        <v>1.9528169445443284</v>
      </c>
      <c r="Z129" s="3">
        <v>24573.076923076926</v>
      </c>
      <c r="AA129" s="13">
        <f t="shared" si="225"/>
        <v>4.390459540161322</v>
      </c>
      <c r="AB129" s="13">
        <f t="shared" si="226"/>
        <v>24.573076923076925</v>
      </c>
      <c r="AC129" s="13">
        <f t="shared" si="227"/>
        <v>1.390459540161322</v>
      </c>
      <c r="AD129" s="3">
        <v>1899.3178137651823</v>
      </c>
      <c r="AE129" s="13">
        <f t="shared" si="228"/>
        <v>3.2785976415226794</v>
      </c>
      <c r="AF129" s="3">
        <v>408.3542510121457</v>
      </c>
      <c r="AG129" s="13">
        <f t="shared" si="229"/>
        <v>2.611037081000823</v>
      </c>
      <c r="AH129" s="3">
        <v>3062.8744939271255</v>
      </c>
      <c r="AI129" s="13">
        <f t="shared" si="230"/>
        <v>3.4861292012755163</v>
      </c>
      <c r="AJ129" s="3">
        <v>1930.0668016194331</v>
      </c>
      <c r="AK129" s="13">
        <f t="shared" si="231"/>
        <v>3.2855723406516266</v>
      </c>
      <c r="AL129" s="3">
        <v>59.662753036437245</v>
      </c>
      <c r="AM129" s="13">
        <f t="shared" si="232"/>
        <v>1.775703289269886</v>
      </c>
      <c r="AN129" s="3">
        <v>0.949</v>
      </c>
      <c r="AO129" s="9">
        <f t="shared" si="214"/>
        <v>-0.02268802660307403</v>
      </c>
      <c r="AP129" s="3">
        <v>3.805</v>
      </c>
      <c r="AQ129" s="3">
        <f t="shared" si="147"/>
        <v>0.5803660747406287</v>
      </c>
      <c r="AR129" s="3">
        <f t="shared" si="233"/>
        <v>0.04880483249999999</v>
      </c>
      <c r="AS129" s="3">
        <f t="shared" si="234"/>
        <v>-1.311537173403526</v>
      </c>
      <c r="AT129" s="3">
        <f t="shared" si="252"/>
        <v>814.0081174089071</v>
      </c>
      <c r="AU129" s="3">
        <f t="shared" si="253"/>
        <v>2.9106287357593708</v>
      </c>
      <c r="AV129" s="3">
        <f t="shared" si="235"/>
        <v>7.605894605263158</v>
      </c>
      <c r="AW129" s="3">
        <f t="shared" si="236"/>
        <v>0.8811503031068858</v>
      </c>
      <c r="AX129" s="3">
        <f t="shared" si="237"/>
        <v>341.32775607287454</v>
      </c>
      <c r="AY129" s="3">
        <f t="shared" si="238"/>
        <v>2.53317160565092</v>
      </c>
      <c r="AZ129" s="3">
        <f t="shared" si="239"/>
        <v>93.50055769230771</v>
      </c>
      <c r="BA129" s="3">
        <f t="shared" si="240"/>
        <v>1.9708142012679137</v>
      </c>
      <c r="BB129" s="3">
        <f t="shared" si="241"/>
        <v>7.226904281376519</v>
      </c>
      <c r="BC129" s="3">
        <f t="shared" si="242"/>
        <v>0.8589523026292712</v>
      </c>
      <c r="BD129" s="3">
        <f t="shared" si="243"/>
        <v>1.5537879251012146</v>
      </c>
      <c r="BE129" s="3">
        <f t="shared" si="244"/>
        <v>0.19139174210741458</v>
      </c>
      <c r="BF129" s="3">
        <f t="shared" si="245"/>
        <v>11.654237449392713</v>
      </c>
      <c r="BG129" s="3">
        <f t="shared" si="246"/>
        <v>1.0664838623821078</v>
      </c>
      <c r="BH129" s="3">
        <f t="shared" si="247"/>
        <v>7.343904180161943</v>
      </c>
      <c r="BI129" s="3">
        <f t="shared" si="248"/>
        <v>0.8659270017582181</v>
      </c>
      <c r="BJ129" s="3">
        <f t="shared" si="249"/>
        <v>227.01677530364373</v>
      </c>
      <c r="BK129" s="3">
        <f t="shared" si="250"/>
        <v>2.356057950376478</v>
      </c>
      <c r="BL129" s="3"/>
    </row>
    <row r="130" spans="1:64" ht="18.75" customHeight="1">
      <c r="A130" s="3" t="s">
        <v>48</v>
      </c>
      <c r="B130" s="3">
        <v>813</v>
      </c>
      <c r="C130" s="3" t="s">
        <v>10</v>
      </c>
      <c r="D130" s="3" t="s">
        <v>35</v>
      </c>
      <c r="E130" s="3" t="s">
        <v>13</v>
      </c>
      <c r="F130" s="3" t="s">
        <v>14</v>
      </c>
      <c r="G130" s="3">
        <v>350</v>
      </c>
      <c r="H130" s="3">
        <v>3</v>
      </c>
      <c r="I130" s="3">
        <v>3</v>
      </c>
      <c r="J130" s="3" t="s">
        <v>49</v>
      </c>
      <c r="K130" s="3">
        <v>2.1155</v>
      </c>
      <c r="L130" s="3">
        <f t="shared" si="218"/>
        <v>21.155</v>
      </c>
      <c r="M130" s="13">
        <f t="shared" si="219"/>
        <v>1.3254130296673134</v>
      </c>
      <c r="N130" s="1">
        <f t="shared" si="220"/>
        <v>0.14596535333407926</v>
      </c>
      <c r="O130" s="3">
        <v>38.980000000000004</v>
      </c>
      <c r="P130" s="3">
        <f t="shared" si="221"/>
        <v>0.6742858955705613</v>
      </c>
      <c r="Q130" s="1">
        <f t="shared" si="222"/>
        <v>18.425904041597732</v>
      </c>
      <c r="R130" s="3">
        <v>274.3127490039841</v>
      </c>
      <c r="S130" s="11">
        <f t="shared" si="251"/>
        <v>2.4382459924146387</v>
      </c>
      <c r="T130" s="3">
        <v>2450.0597609561755</v>
      </c>
      <c r="U130" s="13">
        <f t="shared" si="223"/>
        <v>3.389176677644928</v>
      </c>
      <c r="V130" s="3"/>
      <c r="W130" s="3"/>
      <c r="X130" s="3">
        <v>113.21593625498006</v>
      </c>
      <c r="Y130" s="13">
        <f t="shared" si="224"/>
        <v>2.053907562368824</v>
      </c>
      <c r="Z130" s="3">
        <v>31307.569721115535</v>
      </c>
      <c r="AA130" s="13">
        <f t="shared" si="225"/>
        <v>4.495649356416872</v>
      </c>
      <c r="AB130" s="13">
        <f t="shared" si="226"/>
        <v>31.307569721115534</v>
      </c>
      <c r="AC130" s="13">
        <f t="shared" si="227"/>
        <v>1.4956493564168722</v>
      </c>
      <c r="AD130" s="3">
        <v>2020.5179282868528</v>
      </c>
      <c r="AE130" s="13">
        <f t="shared" si="228"/>
        <v>3.305462708340412</v>
      </c>
      <c r="AF130" s="3">
        <v>522.390438247012</v>
      </c>
      <c r="AG130" s="13">
        <f t="shared" si="229"/>
        <v>2.7179952190814047</v>
      </c>
      <c r="AH130" s="3">
        <v>6238.167330677291</v>
      </c>
      <c r="AI130" s="13">
        <f t="shared" si="230"/>
        <v>3.79505701995866</v>
      </c>
      <c r="AJ130" s="3">
        <v>2095.896414342629</v>
      </c>
      <c r="AK130" s="13">
        <f t="shared" si="231"/>
        <v>3.32136981467091</v>
      </c>
      <c r="AL130" s="3">
        <v>74.97709163346613</v>
      </c>
      <c r="AM130" s="13">
        <f t="shared" si="232"/>
        <v>1.874928590099478</v>
      </c>
      <c r="AN130" s="3">
        <v>0.58</v>
      </c>
      <c r="AO130" s="9">
        <f t="shared" si="214"/>
        <v>-0.236497134532403</v>
      </c>
      <c r="AP130" s="3">
        <v>1.702</v>
      </c>
      <c r="AQ130" s="3">
        <f t="shared" si="147"/>
        <v>0.23098507171355412</v>
      </c>
      <c r="AR130" s="3">
        <f t="shared" si="233"/>
        <v>0.03600581</v>
      </c>
      <c r="AS130" s="3">
        <f t="shared" si="234"/>
        <v>-1.4436274145841175</v>
      </c>
      <c r="AT130" s="3">
        <f t="shared" si="252"/>
        <v>466.8802988047809</v>
      </c>
      <c r="AU130" s="3">
        <f t="shared" si="253"/>
        <v>2.6692055481632075</v>
      </c>
      <c r="AV130" s="3">
        <f t="shared" si="235"/>
        <v>4.1700017131474105</v>
      </c>
      <c r="AW130" s="3">
        <f t="shared" si="236"/>
        <v>0.6201362333934971</v>
      </c>
      <c r="AX130" s="3">
        <f t="shared" si="237"/>
        <v>192.69352350597606</v>
      </c>
      <c r="AY130" s="3">
        <f t="shared" si="238"/>
        <v>2.284867118117393</v>
      </c>
      <c r="AZ130" s="3">
        <f t="shared" si="239"/>
        <v>53.28548366533864</v>
      </c>
      <c r="BA130" s="3">
        <f t="shared" si="240"/>
        <v>1.7266089121654413</v>
      </c>
      <c r="BB130" s="3">
        <f t="shared" si="241"/>
        <v>3.4389215139442237</v>
      </c>
      <c r="BC130" s="3">
        <f t="shared" si="242"/>
        <v>0.5364222640889812</v>
      </c>
      <c r="BD130" s="3">
        <f t="shared" si="243"/>
        <v>0.8891085258964143</v>
      </c>
      <c r="BE130" s="3">
        <f t="shared" si="244"/>
        <v>-0.051045225170026416</v>
      </c>
      <c r="BF130" s="3">
        <f t="shared" si="245"/>
        <v>10.617360796812749</v>
      </c>
      <c r="BG130" s="3">
        <f t="shared" si="246"/>
        <v>1.0260165757072288</v>
      </c>
      <c r="BH130" s="3">
        <f t="shared" si="247"/>
        <v>3.5672156972111546</v>
      </c>
      <c r="BI130" s="3">
        <f t="shared" si="248"/>
        <v>0.5523293704194793</v>
      </c>
      <c r="BJ130" s="3">
        <f t="shared" si="249"/>
        <v>127.61100996015935</v>
      </c>
      <c r="BK130" s="3">
        <f t="shared" si="250"/>
        <v>2.105888145848047</v>
      </c>
      <c r="BL130" s="3"/>
    </row>
    <row r="131" spans="1:64" ht="18.75" customHeight="1">
      <c r="A131" s="3" t="s">
        <v>48</v>
      </c>
      <c r="B131" s="3">
        <v>814</v>
      </c>
      <c r="C131" s="3" t="s">
        <v>10</v>
      </c>
      <c r="D131" s="3" t="s">
        <v>35</v>
      </c>
      <c r="E131" s="3" t="s">
        <v>13</v>
      </c>
      <c r="F131" s="3" t="s">
        <v>14</v>
      </c>
      <c r="G131" s="3">
        <v>350</v>
      </c>
      <c r="H131" s="3">
        <v>3</v>
      </c>
      <c r="I131" s="3">
        <v>4</v>
      </c>
      <c r="J131" s="3" t="s">
        <v>49</v>
      </c>
      <c r="K131" s="3">
        <v>2.22845</v>
      </c>
      <c r="L131" s="3">
        <f t="shared" si="218"/>
        <v>22.2845</v>
      </c>
      <c r="M131" s="13">
        <f t="shared" si="219"/>
        <v>1.3480028942141173</v>
      </c>
      <c r="N131" s="1">
        <f t="shared" si="220"/>
        <v>0.14984001130855024</v>
      </c>
      <c r="O131" s="3">
        <v>38.405</v>
      </c>
      <c r="P131" s="3">
        <f t="shared" si="221"/>
        <v>0.6683829255168904</v>
      </c>
      <c r="Q131" s="1">
        <f t="shared" si="222"/>
        <v>17.233951849940542</v>
      </c>
      <c r="R131" s="3">
        <v>359.13369963369956</v>
      </c>
      <c r="S131" s="11">
        <f t="shared" si="251"/>
        <v>2.5552561594515137</v>
      </c>
      <c r="T131" s="3">
        <v>2890.7875457875452</v>
      </c>
      <c r="U131" s="13">
        <f t="shared" si="223"/>
        <v>3.461016175004251</v>
      </c>
      <c r="V131" s="3"/>
      <c r="W131" s="3"/>
      <c r="X131" s="3">
        <v>145.9551282051282</v>
      </c>
      <c r="Y131" s="13">
        <f t="shared" si="224"/>
        <v>2.164219358742072</v>
      </c>
      <c r="Z131" s="3">
        <v>33599.99999999999</v>
      </c>
      <c r="AA131" s="13">
        <f t="shared" si="225"/>
        <v>4.526339277389844</v>
      </c>
      <c r="AB131" s="13">
        <f t="shared" si="226"/>
        <v>33.599999999999994</v>
      </c>
      <c r="AC131" s="13">
        <f t="shared" si="227"/>
        <v>1.5263392773898439</v>
      </c>
      <c r="AD131" s="3">
        <v>2499.5054945054944</v>
      </c>
      <c r="AE131" s="13">
        <f t="shared" si="228"/>
        <v>3.3978540957718635</v>
      </c>
      <c r="AF131" s="3">
        <v>610.8076923076923</v>
      </c>
      <c r="AG131" s="13">
        <f t="shared" si="229"/>
        <v>2.7859044977782075</v>
      </c>
      <c r="AH131" s="3">
        <v>6120.54945054945</v>
      </c>
      <c r="AI131" s="13">
        <f t="shared" si="230"/>
        <v>3.7867904111374897</v>
      </c>
      <c r="AJ131" s="3">
        <v>2194.0842490842488</v>
      </c>
      <c r="AK131" s="13">
        <f t="shared" si="231"/>
        <v>3.3412532997245217</v>
      </c>
      <c r="AL131" s="3">
        <v>96.37893772893771</v>
      </c>
      <c r="AM131" s="13">
        <f t="shared" si="232"/>
        <v>1.9839821352770488</v>
      </c>
      <c r="AN131" s="3">
        <v>0.661</v>
      </c>
      <c r="AO131" s="9">
        <f t="shared" si="214"/>
        <v>-0.17973284283903543</v>
      </c>
      <c r="AP131" s="3">
        <v>1.639</v>
      </c>
      <c r="AQ131" s="3">
        <f t="shared" si="147"/>
        <v>0.21460545029006456</v>
      </c>
      <c r="AR131" s="3">
        <f t="shared" si="233"/>
        <v>0.0365242955</v>
      </c>
      <c r="AS131" s="3">
        <f t="shared" si="234"/>
        <v>-1.4374181522153835</v>
      </c>
      <c r="AT131" s="3">
        <f t="shared" si="252"/>
        <v>588.6201336996336</v>
      </c>
      <c r="AU131" s="3">
        <f t="shared" si="253"/>
        <v>2.7698351130220127</v>
      </c>
      <c r="AV131" s="3">
        <f t="shared" si="235"/>
        <v>4.738000787545787</v>
      </c>
      <c r="AW131" s="3">
        <f t="shared" si="236"/>
        <v>0.6755951285747499</v>
      </c>
      <c r="AX131" s="3">
        <f t="shared" si="237"/>
        <v>239.22045512820512</v>
      </c>
      <c r="AY131" s="3">
        <f t="shared" si="238"/>
        <v>2.378798312312571</v>
      </c>
      <c r="AZ131" s="3">
        <f t="shared" si="239"/>
        <v>55.070399999999985</v>
      </c>
      <c r="BA131" s="3">
        <f t="shared" si="240"/>
        <v>1.740918230960343</v>
      </c>
      <c r="BB131" s="3">
        <f t="shared" si="241"/>
        <v>4.096689505494505</v>
      </c>
      <c r="BC131" s="3">
        <f t="shared" si="242"/>
        <v>0.6124330493423624</v>
      </c>
      <c r="BD131" s="3">
        <f t="shared" si="243"/>
        <v>1.0011138076923076</v>
      </c>
      <c r="BE131" s="3">
        <f t="shared" si="244"/>
        <v>0.0004834513487067638</v>
      </c>
      <c r="BF131" s="3">
        <f t="shared" si="245"/>
        <v>10.031580549450547</v>
      </c>
      <c r="BG131" s="3">
        <f t="shared" si="246"/>
        <v>1.0013693647079889</v>
      </c>
      <c r="BH131" s="3">
        <f t="shared" si="247"/>
        <v>3.5961040842490837</v>
      </c>
      <c r="BI131" s="3">
        <f t="shared" si="248"/>
        <v>0.5558322532950208</v>
      </c>
      <c r="BJ131" s="3">
        <f t="shared" si="249"/>
        <v>157.96507893772892</v>
      </c>
      <c r="BK131" s="3">
        <f t="shared" si="250"/>
        <v>2.1985610888475478</v>
      </c>
      <c r="BL131" s="3"/>
    </row>
    <row r="132" spans="1:64" ht="18.75" customHeight="1">
      <c r="A132" s="3" t="s">
        <v>48</v>
      </c>
      <c r="B132" s="3">
        <v>815</v>
      </c>
      <c r="C132" s="3" t="s">
        <v>10</v>
      </c>
      <c r="D132" s="3" t="s">
        <v>35</v>
      </c>
      <c r="E132" s="3" t="s">
        <v>13</v>
      </c>
      <c r="F132" s="3" t="s">
        <v>14</v>
      </c>
      <c r="G132" s="3">
        <v>350</v>
      </c>
      <c r="H132" s="3">
        <v>3</v>
      </c>
      <c r="I132" s="3">
        <v>5</v>
      </c>
      <c r="J132" s="3" t="s">
        <v>49</v>
      </c>
      <c r="K132" s="3">
        <v>2.2388</v>
      </c>
      <c r="L132" s="3">
        <f t="shared" si="218"/>
        <v>22.387999999999998</v>
      </c>
      <c r="M132" s="13">
        <f t="shared" si="219"/>
        <v>1.3500152982346922</v>
      </c>
      <c r="N132" s="1">
        <f t="shared" si="220"/>
        <v>0.15019020696409321</v>
      </c>
      <c r="O132" s="3">
        <v>39.035</v>
      </c>
      <c r="P132" s="3">
        <f t="shared" si="221"/>
        <v>0.6748496895635637</v>
      </c>
      <c r="Q132" s="1">
        <f t="shared" si="222"/>
        <v>17.435679828479543</v>
      </c>
      <c r="R132" s="3">
        <v>256.81407942238263</v>
      </c>
      <c r="S132" s="11">
        <f t="shared" si="251"/>
        <v>2.409618829551933</v>
      </c>
      <c r="T132" s="3">
        <v>2736.5342960288804</v>
      </c>
      <c r="U132" s="13">
        <f t="shared" si="223"/>
        <v>3.4372008953737403</v>
      </c>
      <c r="V132" s="3"/>
      <c r="W132" s="3"/>
      <c r="X132" s="3">
        <v>110.13176895306857</v>
      </c>
      <c r="Y132" s="13">
        <f t="shared" si="224"/>
        <v>2.041912614983084</v>
      </c>
      <c r="Z132" s="3">
        <v>28540.433212996388</v>
      </c>
      <c r="AA132" s="13">
        <f t="shared" si="225"/>
        <v>4.455460560950525</v>
      </c>
      <c r="AB132" s="13">
        <f t="shared" si="226"/>
        <v>28.540433212996387</v>
      </c>
      <c r="AC132" s="13">
        <f t="shared" si="227"/>
        <v>1.4554605609505242</v>
      </c>
      <c r="AD132" s="3">
        <v>2509.061371841155</v>
      </c>
      <c r="AE132" s="13">
        <f t="shared" si="228"/>
        <v>3.3995112843221764</v>
      </c>
      <c r="AF132" s="3">
        <v>705.4638989169674</v>
      </c>
      <c r="AG132" s="13">
        <f t="shared" si="229"/>
        <v>2.848474794274198</v>
      </c>
      <c r="AH132" s="3">
        <v>5834.187725631768</v>
      </c>
      <c r="AI132" s="13">
        <f t="shared" si="230"/>
        <v>3.76598039922766</v>
      </c>
      <c r="AJ132" s="3">
        <v>1939.5126353790613</v>
      </c>
      <c r="AK132" s="13">
        <f t="shared" si="231"/>
        <v>3.287692613251635</v>
      </c>
      <c r="AL132" s="3">
        <v>83.19602888086641</v>
      </c>
      <c r="AM132" s="13">
        <f t="shared" si="232"/>
        <v>1.9201025970084373</v>
      </c>
      <c r="AN132" s="3">
        <v>0.763</v>
      </c>
      <c r="AO132" s="9">
        <f t="shared" si="214"/>
        <v>-0.11741854644554875</v>
      </c>
      <c r="AP132" s="3">
        <v>1.725</v>
      </c>
      <c r="AQ132" s="3">
        <f t="shared" si="147"/>
        <v>0.2368142751712723</v>
      </c>
      <c r="AR132" s="3">
        <f t="shared" si="233"/>
        <v>0.0386193</v>
      </c>
      <c r="AS132" s="3">
        <f t="shared" si="234"/>
        <v>-1.4131956023560148</v>
      </c>
      <c r="AT132" s="3">
        <f t="shared" si="252"/>
        <v>443.00428700361005</v>
      </c>
      <c r="AU132" s="3">
        <f t="shared" si="253"/>
        <v>2.6464079289612257</v>
      </c>
      <c r="AV132" s="3">
        <f t="shared" si="235"/>
        <v>4.720521660649819</v>
      </c>
      <c r="AW132" s="3">
        <f t="shared" si="236"/>
        <v>0.6739899947830331</v>
      </c>
      <c r="AX132" s="3">
        <f t="shared" si="237"/>
        <v>189.9773014440433</v>
      </c>
      <c r="AY132" s="3">
        <f t="shared" si="238"/>
        <v>2.2787017143923767</v>
      </c>
      <c r="AZ132" s="3">
        <f t="shared" si="239"/>
        <v>49.23224729241877</v>
      </c>
      <c r="BA132" s="3">
        <f t="shared" si="240"/>
        <v>1.6922496603598172</v>
      </c>
      <c r="BB132" s="3">
        <f t="shared" si="241"/>
        <v>4.328130866425992</v>
      </c>
      <c r="BC132" s="3">
        <f t="shared" si="242"/>
        <v>0.6363003837314691</v>
      </c>
      <c r="BD132" s="3">
        <f t="shared" si="243"/>
        <v>1.2169252256317689</v>
      </c>
      <c r="BE132" s="3">
        <f t="shared" si="244"/>
        <v>0.08526389368349074</v>
      </c>
      <c r="BF132" s="3">
        <f t="shared" si="245"/>
        <v>10.0639738267148</v>
      </c>
      <c r="BG132" s="3">
        <f t="shared" si="246"/>
        <v>1.0027694986369533</v>
      </c>
      <c r="BH132" s="3">
        <f t="shared" si="247"/>
        <v>3.345659296028881</v>
      </c>
      <c r="BI132" s="3">
        <f t="shared" si="248"/>
        <v>0.5244817126609281</v>
      </c>
      <c r="BJ132" s="3">
        <f t="shared" si="249"/>
        <v>143.51314981949457</v>
      </c>
      <c r="BK132" s="3">
        <f t="shared" si="250"/>
        <v>2.15689169641773</v>
      </c>
      <c r="BL132" s="3" t="s">
        <v>66</v>
      </c>
    </row>
    <row r="133" spans="1:64" ht="18.75" customHeight="1">
      <c r="A133" s="3" t="s">
        <v>48</v>
      </c>
      <c r="B133" s="3">
        <v>816</v>
      </c>
      <c r="C133" s="3" t="s">
        <v>10</v>
      </c>
      <c r="D133" s="3" t="s">
        <v>35</v>
      </c>
      <c r="E133" s="3" t="s">
        <v>13</v>
      </c>
      <c r="F133" s="3" t="s">
        <v>14</v>
      </c>
      <c r="G133" s="3">
        <v>350</v>
      </c>
      <c r="H133" s="3">
        <v>3</v>
      </c>
      <c r="I133" s="3">
        <v>6</v>
      </c>
      <c r="J133" s="3" t="s">
        <v>49</v>
      </c>
      <c r="K133" s="3">
        <v>1.5989499999999999</v>
      </c>
      <c r="L133" s="3">
        <f t="shared" si="218"/>
        <v>15.9895</v>
      </c>
      <c r="M133" s="13">
        <f t="shared" si="219"/>
        <v>1.2038348833437287</v>
      </c>
      <c r="N133" s="1">
        <f t="shared" si="220"/>
        <v>0.12678902031078734</v>
      </c>
      <c r="O133" s="3">
        <v>40.205</v>
      </c>
      <c r="P133" s="3">
        <f t="shared" si="221"/>
        <v>0.6868105887730759</v>
      </c>
      <c r="Q133" s="1">
        <f t="shared" si="222"/>
        <v>25.144626160918104</v>
      </c>
      <c r="R133" s="3">
        <v>230.6077235772358</v>
      </c>
      <c r="S133" s="11">
        <f t="shared" si="251"/>
        <v>2.3628738487123737</v>
      </c>
      <c r="T133" s="3">
        <v>2098.3333333333335</v>
      </c>
      <c r="U133" s="13">
        <f t="shared" si="223"/>
        <v>3.321874479724219</v>
      </c>
      <c r="V133" s="3"/>
      <c r="W133" s="3"/>
      <c r="X133" s="3">
        <v>93.38922764227644</v>
      </c>
      <c r="Y133" s="13">
        <f t="shared" si="224"/>
        <v>1.970296783667683</v>
      </c>
      <c r="Z133" s="3">
        <v>20967.88617886179</v>
      </c>
      <c r="AA133" s="13">
        <f t="shared" si="225"/>
        <v>4.321554650440146</v>
      </c>
      <c r="AB133" s="13">
        <f t="shared" si="226"/>
        <v>20.96788617886179</v>
      </c>
      <c r="AC133" s="13">
        <f t="shared" si="227"/>
        <v>1.3215546504401456</v>
      </c>
      <c r="AD133" s="3">
        <v>1649.9349593495936</v>
      </c>
      <c r="AE133" s="13">
        <f t="shared" si="228"/>
        <v>3.2174668246064457</v>
      </c>
      <c r="AF133" s="3">
        <v>542.9451219512196</v>
      </c>
      <c r="AG133" s="13">
        <f t="shared" si="229"/>
        <v>2.7347559355958606</v>
      </c>
      <c r="AH133" s="3">
        <v>3582.784552845529</v>
      </c>
      <c r="AI133" s="13">
        <f t="shared" si="230"/>
        <v>3.554220693088364</v>
      </c>
      <c r="AJ133" s="3">
        <v>1324.4512195121952</v>
      </c>
      <c r="AK133" s="13">
        <f t="shared" si="231"/>
        <v>3.1220359675507248</v>
      </c>
      <c r="AL133" s="3">
        <v>64.98313008130081</v>
      </c>
      <c r="AM133" s="13">
        <f t="shared" si="232"/>
        <v>1.8128006264349006</v>
      </c>
      <c r="AN133" s="3">
        <v>0.829</v>
      </c>
      <c r="AO133" s="9">
        <f t="shared" si="214"/>
        <v>-0.0813930848550181</v>
      </c>
      <c r="AP133" s="3">
        <v>2.22</v>
      </c>
      <c r="AQ133" s="3">
        <f t="shared" si="147"/>
        <v>0.34637253682454816</v>
      </c>
      <c r="AR133" s="3">
        <f t="shared" si="233"/>
        <v>0.035496690000000004</v>
      </c>
      <c r="AS133" s="3">
        <f t="shared" si="234"/>
        <v>-1.4498121422056325</v>
      </c>
      <c r="AT133" s="3">
        <f t="shared" si="252"/>
        <v>511.9491463414635</v>
      </c>
      <c r="AU133" s="3">
        <f t="shared" si="253"/>
        <v>2.7092268231630126</v>
      </c>
      <c r="AV133" s="3">
        <f t="shared" si="235"/>
        <v>4.658300000000001</v>
      </c>
      <c r="AW133" s="3">
        <f t="shared" si="236"/>
        <v>0.6682274541748577</v>
      </c>
      <c r="AX133" s="3">
        <f t="shared" si="237"/>
        <v>207.3240853658537</v>
      </c>
      <c r="AY133" s="3">
        <f t="shared" si="238"/>
        <v>2.316649758118322</v>
      </c>
      <c r="AZ133" s="3">
        <f t="shared" si="239"/>
        <v>46.54870731707318</v>
      </c>
      <c r="BA133" s="3">
        <f t="shared" si="240"/>
        <v>1.6679076248907845</v>
      </c>
      <c r="BB133" s="3">
        <f t="shared" si="241"/>
        <v>3.662855609756098</v>
      </c>
      <c r="BC133" s="3">
        <f t="shared" si="242"/>
        <v>0.5638197990570845</v>
      </c>
      <c r="BD133" s="3">
        <f t="shared" si="243"/>
        <v>1.2053381707317077</v>
      </c>
      <c r="BE133" s="3">
        <f t="shared" si="244"/>
        <v>0.08110891004649931</v>
      </c>
      <c r="BF133" s="3">
        <f t="shared" si="245"/>
        <v>7.953781707317075</v>
      </c>
      <c r="BG133" s="3">
        <f t="shared" si="246"/>
        <v>0.9005736675390026</v>
      </c>
      <c r="BH133" s="3">
        <f t="shared" si="247"/>
        <v>2.9402817073170735</v>
      </c>
      <c r="BI133" s="3">
        <f t="shared" si="248"/>
        <v>0.46838894200136333</v>
      </c>
      <c r="BJ133" s="3">
        <f t="shared" si="249"/>
        <v>144.26254878048783</v>
      </c>
      <c r="BK133" s="3">
        <f t="shared" si="250"/>
        <v>2.1591536008855394</v>
      </c>
      <c r="BL133" s="3"/>
    </row>
    <row r="134" spans="1:64" ht="18.75" customHeight="1">
      <c r="A134" s="3" t="s">
        <v>48</v>
      </c>
      <c r="B134" s="3">
        <v>817</v>
      </c>
      <c r="C134" s="3" t="s">
        <v>10</v>
      </c>
      <c r="D134" s="3" t="s">
        <v>35</v>
      </c>
      <c r="E134" s="3" t="s">
        <v>15</v>
      </c>
      <c r="F134" s="3" t="s">
        <v>16</v>
      </c>
      <c r="G134" s="3">
        <v>350</v>
      </c>
      <c r="H134" s="3">
        <v>4</v>
      </c>
      <c r="I134" s="3">
        <v>1</v>
      </c>
      <c r="J134" s="3" t="s">
        <v>49</v>
      </c>
      <c r="K134" s="3">
        <v>1.77895</v>
      </c>
      <c r="L134" s="3">
        <f t="shared" si="218"/>
        <v>17.7895</v>
      </c>
      <c r="M134" s="13">
        <f t="shared" si="219"/>
        <v>1.250163741771809</v>
      </c>
      <c r="N134" s="1">
        <f t="shared" si="220"/>
        <v>0.13377593659547304</v>
      </c>
      <c r="O134" s="3">
        <v>41.615</v>
      </c>
      <c r="P134" s="3">
        <f t="shared" si="221"/>
        <v>0.7011500816344521</v>
      </c>
      <c r="Q134" s="1">
        <f t="shared" si="222"/>
        <v>23.393012732229685</v>
      </c>
      <c r="R134" s="3">
        <v>281.1586345381526</v>
      </c>
      <c r="S134" s="11">
        <f t="shared" si="251"/>
        <v>2.4489514254754825</v>
      </c>
      <c r="T134" s="3">
        <v>5425.401606425703</v>
      </c>
      <c r="U134" s="13">
        <f t="shared" si="223"/>
        <v>3.734431891644809</v>
      </c>
      <c r="V134" s="3"/>
      <c r="W134" s="3"/>
      <c r="X134" s="3">
        <v>118.1730923694779</v>
      </c>
      <c r="Y134" s="13">
        <f t="shared" si="224"/>
        <v>2.072518600354295</v>
      </c>
      <c r="Z134" s="3">
        <v>16307.088353413656</v>
      </c>
      <c r="AA134" s="13">
        <f t="shared" si="225"/>
        <v>4.212376424257387</v>
      </c>
      <c r="AB134" s="13">
        <f t="shared" si="226"/>
        <v>16.307088353413654</v>
      </c>
      <c r="AC134" s="13">
        <f t="shared" si="227"/>
        <v>1.2123764242573871</v>
      </c>
      <c r="AD134" s="3">
        <v>3648.6345381526107</v>
      </c>
      <c r="AE134" s="13">
        <f t="shared" si="228"/>
        <v>3.5621303648685343</v>
      </c>
      <c r="AF134" s="3">
        <v>348.2409638554217</v>
      </c>
      <c r="AG134" s="13">
        <f t="shared" si="229"/>
        <v>2.541879856183892</v>
      </c>
      <c r="AH134" s="3">
        <v>1170.522088353414</v>
      </c>
      <c r="AI134" s="13">
        <f t="shared" si="230"/>
        <v>3.068379613470055</v>
      </c>
      <c r="AJ134" s="3">
        <v>2357.8313253012047</v>
      </c>
      <c r="AK134" s="13">
        <f t="shared" si="231"/>
        <v>3.372512733281927</v>
      </c>
      <c r="AL134" s="3">
        <v>95.1359437751004</v>
      </c>
      <c r="AM134" s="13">
        <f t="shared" si="232"/>
        <v>1.9783446308589039</v>
      </c>
      <c r="AN134" s="3">
        <v>0.493</v>
      </c>
      <c r="AO134" s="9">
        <f t="shared" si="214"/>
        <v>-0.3070649974688623</v>
      </c>
      <c r="AP134" s="3">
        <v>1.684</v>
      </c>
      <c r="AQ134" s="3">
        <f t="shared" si="147"/>
        <v>0.22636787585648604</v>
      </c>
      <c r="AR134" s="3">
        <f t="shared" si="233"/>
        <v>0.029957518</v>
      </c>
      <c r="AS134" s="3">
        <f t="shared" si="234"/>
        <v>-1.5234941710645602</v>
      </c>
      <c r="AT134" s="3">
        <f t="shared" si="252"/>
        <v>473.471140562249</v>
      </c>
      <c r="AU134" s="3">
        <f t="shared" si="253"/>
        <v>2.6752935126391133</v>
      </c>
      <c r="AV134" s="3">
        <f t="shared" si="235"/>
        <v>9.136376305220884</v>
      </c>
      <c r="AW134" s="3">
        <f t="shared" si="236"/>
        <v>0.9607739788084396</v>
      </c>
      <c r="AX134" s="3">
        <f t="shared" si="237"/>
        <v>199.0034875502008</v>
      </c>
      <c r="AY134" s="3">
        <f t="shared" si="238"/>
        <v>2.2988606875179256</v>
      </c>
      <c r="AZ134" s="3">
        <f t="shared" si="239"/>
        <v>27.461136787148597</v>
      </c>
      <c r="BA134" s="3">
        <f t="shared" si="240"/>
        <v>1.4387185114210177</v>
      </c>
      <c r="BB134" s="3">
        <f t="shared" si="241"/>
        <v>6.144300562248996</v>
      </c>
      <c r="BC134" s="3">
        <f t="shared" si="242"/>
        <v>0.7884724520321649</v>
      </c>
      <c r="BD134" s="3">
        <f t="shared" si="243"/>
        <v>0.58643778313253</v>
      </c>
      <c r="BE134" s="3">
        <f t="shared" si="244"/>
        <v>-0.23177805665247744</v>
      </c>
      <c r="BF134" s="3">
        <f t="shared" si="245"/>
        <v>1.971159196787149</v>
      </c>
      <c r="BG134" s="3">
        <f t="shared" si="246"/>
        <v>0.2947217006336855</v>
      </c>
      <c r="BH134" s="3">
        <f t="shared" si="247"/>
        <v>3.9705879518072287</v>
      </c>
      <c r="BI134" s="3">
        <f t="shared" si="248"/>
        <v>0.5988548204455579</v>
      </c>
      <c r="BJ134" s="3">
        <f t="shared" si="249"/>
        <v>160.20892931726908</v>
      </c>
      <c r="BK134" s="3">
        <f t="shared" si="250"/>
        <v>2.2046867180225345</v>
      </c>
      <c r="BL134" s="3"/>
    </row>
    <row r="135" spans="1:64" ht="18.75" customHeight="1">
      <c r="A135" s="3" t="s">
        <v>48</v>
      </c>
      <c r="B135" s="3">
        <v>818</v>
      </c>
      <c r="C135" s="3" t="s">
        <v>10</v>
      </c>
      <c r="D135" s="3" t="s">
        <v>35</v>
      </c>
      <c r="E135" s="3" t="s">
        <v>15</v>
      </c>
      <c r="F135" s="3" t="s">
        <v>16</v>
      </c>
      <c r="G135" s="3">
        <v>350</v>
      </c>
      <c r="H135" s="3">
        <v>4</v>
      </c>
      <c r="I135" s="3">
        <v>2</v>
      </c>
      <c r="J135" s="3" t="s">
        <v>49</v>
      </c>
      <c r="K135" s="3">
        <v>1.23415</v>
      </c>
      <c r="L135" s="3">
        <f t="shared" si="218"/>
        <v>12.3415</v>
      </c>
      <c r="M135" s="13">
        <f t="shared" si="219"/>
        <v>1.0913679475523903</v>
      </c>
      <c r="N135" s="1">
        <f t="shared" si="220"/>
        <v>0.11132209003411651</v>
      </c>
      <c r="O135" s="3">
        <v>42.125</v>
      </c>
      <c r="P135" s="3">
        <f t="shared" si="221"/>
        <v>0.7063188923678407</v>
      </c>
      <c r="Q135" s="1">
        <f t="shared" si="222"/>
        <v>34.132803954138474</v>
      </c>
      <c r="R135" s="3">
        <v>273.14534883720927</v>
      </c>
      <c r="S135" s="11">
        <f t="shared" si="251"/>
        <v>2.4363938096775</v>
      </c>
      <c r="T135" s="3">
        <v>3853.8759689922476</v>
      </c>
      <c r="U135" s="13">
        <f t="shared" si="223"/>
        <v>3.5858977334514948</v>
      </c>
      <c r="V135" s="3"/>
      <c r="W135" s="3"/>
      <c r="X135" s="3">
        <v>104.71414728682171</v>
      </c>
      <c r="Y135" s="13">
        <f t="shared" si="224"/>
        <v>2.020005360509184</v>
      </c>
      <c r="Z135" s="3">
        <v>13612.151162790695</v>
      </c>
      <c r="AA135" s="13">
        <f t="shared" si="225"/>
        <v>4.133926763286051</v>
      </c>
      <c r="AB135" s="13">
        <f t="shared" si="226"/>
        <v>13.612151162790695</v>
      </c>
      <c r="AC135" s="13">
        <f t="shared" si="227"/>
        <v>1.1339267632860515</v>
      </c>
      <c r="AD135" s="3">
        <v>2560.7751937984494</v>
      </c>
      <c r="AE135" s="13">
        <f t="shared" si="228"/>
        <v>3.4083714541505126</v>
      </c>
      <c r="AF135" s="3">
        <v>413.3701550387597</v>
      </c>
      <c r="AG135" s="13">
        <f t="shared" si="229"/>
        <v>2.6163391177439244</v>
      </c>
      <c r="AH135" s="3">
        <v>897.9127906976745</v>
      </c>
      <c r="AI135" s="13">
        <f t="shared" si="230"/>
        <v>2.953234158094941</v>
      </c>
      <c r="AJ135" s="3">
        <v>1791.0406976744187</v>
      </c>
      <c r="AK135" s="13">
        <f t="shared" si="231"/>
        <v>3.2531054543999045</v>
      </c>
      <c r="AL135" s="3">
        <v>65.01046511627906</v>
      </c>
      <c r="AM135" s="13">
        <f t="shared" si="232"/>
        <v>1.8129832732031606</v>
      </c>
      <c r="AN135" s="3">
        <v>0.576</v>
      </c>
      <c r="AO135" s="9">
        <f t="shared" si="214"/>
        <v>-0.23950212477347338</v>
      </c>
      <c r="AP135" s="3">
        <v>2.14</v>
      </c>
      <c r="AQ135" s="3">
        <f t="shared" si="147"/>
        <v>0.330434067009712</v>
      </c>
      <c r="AR135" s="3">
        <f t="shared" si="233"/>
        <v>0.026410810000000003</v>
      </c>
      <c r="AS135" s="3">
        <f t="shared" si="234"/>
        <v>-1.578218279098419</v>
      </c>
      <c r="AT135" s="3">
        <f t="shared" si="252"/>
        <v>584.5310465116279</v>
      </c>
      <c r="AU135" s="3">
        <f t="shared" si="253"/>
        <v>2.766807583026691</v>
      </c>
      <c r="AV135" s="3">
        <f t="shared" si="235"/>
        <v>8.24729457364341</v>
      </c>
      <c r="AW135" s="3">
        <f t="shared" si="236"/>
        <v>0.9163115068006855</v>
      </c>
      <c r="AX135" s="3">
        <f t="shared" si="237"/>
        <v>224.08827519379847</v>
      </c>
      <c r="AY135" s="3">
        <f t="shared" si="238"/>
        <v>2.350419133858375</v>
      </c>
      <c r="AZ135" s="3">
        <f t="shared" si="239"/>
        <v>29.130003488372086</v>
      </c>
      <c r="BA135" s="3">
        <f t="shared" si="240"/>
        <v>1.4643405366352422</v>
      </c>
      <c r="BB135" s="3">
        <f t="shared" si="241"/>
        <v>5.480058914728682</v>
      </c>
      <c r="BC135" s="3">
        <f t="shared" si="242"/>
        <v>0.7387852274997035</v>
      </c>
      <c r="BD135" s="3">
        <f t="shared" si="243"/>
        <v>0.8846121317829458</v>
      </c>
      <c r="BE135" s="3">
        <f t="shared" si="244"/>
        <v>-0.05324710890688494</v>
      </c>
      <c r="BF135" s="3">
        <f t="shared" si="245"/>
        <v>1.9215333720930234</v>
      </c>
      <c r="BG135" s="3">
        <f t="shared" si="246"/>
        <v>0.28364793144413186</v>
      </c>
      <c r="BH135" s="3">
        <f t="shared" si="247"/>
        <v>3.832827093023256</v>
      </c>
      <c r="BI135" s="3">
        <f t="shared" si="248"/>
        <v>0.5835192277490954</v>
      </c>
      <c r="BJ135" s="3">
        <f t="shared" si="249"/>
        <v>139.12239534883722</v>
      </c>
      <c r="BK135" s="3">
        <f t="shared" si="250"/>
        <v>2.1433970465523515</v>
      </c>
      <c r="BL135" s="3"/>
    </row>
    <row r="136" spans="1:64" ht="18.75" customHeight="1">
      <c r="A136" s="3" t="s">
        <v>48</v>
      </c>
      <c r="B136" s="3">
        <v>819</v>
      </c>
      <c r="C136" s="3" t="s">
        <v>10</v>
      </c>
      <c r="D136" s="3" t="s">
        <v>35</v>
      </c>
      <c r="E136" s="3" t="s">
        <v>15</v>
      </c>
      <c r="F136" s="3" t="s">
        <v>16</v>
      </c>
      <c r="G136" s="3">
        <v>350</v>
      </c>
      <c r="H136" s="3">
        <v>4</v>
      </c>
      <c r="I136" s="3">
        <v>3</v>
      </c>
      <c r="J136" s="3" t="s">
        <v>49</v>
      </c>
      <c r="K136" s="3">
        <v>1.40035</v>
      </c>
      <c r="L136" s="3">
        <f t="shared" si="218"/>
        <v>14.003499999999999</v>
      </c>
      <c r="M136" s="13">
        <f t="shared" si="219"/>
        <v>1.1462365957292728</v>
      </c>
      <c r="N136" s="1">
        <f t="shared" si="220"/>
        <v>0.11861432725977396</v>
      </c>
      <c r="O136" s="3">
        <v>41.885</v>
      </c>
      <c r="P136" s="3">
        <f t="shared" si="221"/>
        <v>0.7038876069983299</v>
      </c>
      <c r="Q136" s="1">
        <f t="shared" si="222"/>
        <v>29.910379547970148</v>
      </c>
      <c r="R136" s="3">
        <v>200.5325726141079</v>
      </c>
      <c r="S136" s="11">
        <f t="shared" si="251"/>
        <v>2.302184925373289</v>
      </c>
      <c r="T136" s="3">
        <v>3931.659751037345</v>
      </c>
      <c r="U136" s="13">
        <f t="shared" si="223"/>
        <v>3.5945759265963235</v>
      </c>
      <c r="V136" s="3"/>
      <c r="W136" s="3"/>
      <c r="X136" s="3">
        <v>89.9558091286307</v>
      </c>
      <c r="Y136" s="13">
        <f t="shared" si="224"/>
        <v>1.954029214274641</v>
      </c>
      <c r="Z136" s="3">
        <v>14204.8132780083</v>
      </c>
      <c r="AA136" s="13">
        <f t="shared" si="225"/>
        <v>4.152435529304036</v>
      </c>
      <c r="AB136" s="13">
        <f t="shared" si="226"/>
        <v>14.2048132780083</v>
      </c>
      <c r="AC136" s="13">
        <f t="shared" si="227"/>
        <v>1.1524355293040358</v>
      </c>
      <c r="AD136" s="3">
        <v>2375.97510373444</v>
      </c>
      <c r="AE136" s="13">
        <f t="shared" si="228"/>
        <v>3.375841885649476</v>
      </c>
      <c r="AF136" s="3">
        <v>291.9190871369294</v>
      </c>
      <c r="AG136" s="13">
        <f t="shared" si="229"/>
        <v>2.465262492272137</v>
      </c>
      <c r="AH136" s="3">
        <v>691.2946058091287</v>
      </c>
      <c r="AI136" s="13">
        <f t="shared" si="230"/>
        <v>2.839663168083837</v>
      </c>
      <c r="AJ136" s="3">
        <v>2108.3817427385893</v>
      </c>
      <c r="AK136" s="13">
        <f t="shared" si="231"/>
        <v>3.323949246841812</v>
      </c>
      <c r="AL136" s="3">
        <v>65.04854771784233</v>
      </c>
      <c r="AM136" s="13">
        <f t="shared" si="232"/>
        <v>1.8132376048919487</v>
      </c>
      <c r="AN136" s="3">
        <v>0.446</v>
      </c>
      <c r="AO136" s="9">
        <f t="shared" si="214"/>
        <v>-0.35056777675838335</v>
      </c>
      <c r="AP136" s="3">
        <v>1.906</v>
      </c>
      <c r="AQ136" s="3">
        <f t="shared" si="147"/>
        <v>0.28014568135422135</v>
      </c>
      <c r="AR136" s="3">
        <f t="shared" si="233"/>
        <v>0.026690671</v>
      </c>
      <c r="AS136" s="3">
        <f t="shared" si="234"/>
        <v>-1.5736405079684197</v>
      </c>
      <c r="AT136" s="3">
        <f t="shared" si="252"/>
        <v>382.2150834024896</v>
      </c>
      <c r="AU136" s="3">
        <f t="shared" si="253"/>
        <v>2.5823078216755966</v>
      </c>
      <c r="AV136" s="3">
        <f t="shared" si="235"/>
        <v>7.493743485477179</v>
      </c>
      <c r="AW136" s="3">
        <f t="shared" si="236"/>
        <v>0.8746988228986312</v>
      </c>
      <c r="AX136" s="3">
        <f t="shared" si="237"/>
        <v>171.45577219917013</v>
      </c>
      <c r="AY136" s="3">
        <f t="shared" si="238"/>
        <v>2.234152110576949</v>
      </c>
      <c r="AZ136" s="3">
        <f t="shared" si="239"/>
        <v>27.074374107883816</v>
      </c>
      <c r="BA136" s="3">
        <f t="shared" si="240"/>
        <v>1.4325584256063435</v>
      </c>
      <c r="BB136" s="3">
        <f t="shared" si="241"/>
        <v>4.528608547717842</v>
      </c>
      <c r="BC136" s="3">
        <f t="shared" si="242"/>
        <v>0.6559647819517833</v>
      </c>
      <c r="BD136" s="3">
        <f t="shared" si="243"/>
        <v>0.5563977800829875</v>
      </c>
      <c r="BE136" s="3">
        <f t="shared" si="244"/>
        <v>-0.25461461142555575</v>
      </c>
      <c r="BF136" s="3">
        <f t="shared" si="245"/>
        <v>1.3176075186721994</v>
      </c>
      <c r="BG136" s="3">
        <f t="shared" si="246"/>
        <v>0.11978606438614463</v>
      </c>
      <c r="BH136" s="3">
        <f t="shared" si="247"/>
        <v>4.018575601659751</v>
      </c>
      <c r="BI136" s="3">
        <f t="shared" si="248"/>
        <v>0.6040721431441196</v>
      </c>
      <c r="BJ136" s="3">
        <f t="shared" si="249"/>
        <v>123.98253195020747</v>
      </c>
      <c r="BK136" s="3">
        <f t="shared" si="250"/>
        <v>2.0933605011942564</v>
      </c>
      <c r="BL136" s="3"/>
    </row>
    <row r="137" spans="1:64" ht="18.75" customHeight="1">
      <c r="A137" s="3" t="s">
        <v>48</v>
      </c>
      <c r="B137" s="3">
        <v>820</v>
      </c>
      <c r="C137" s="3" t="s">
        <v>10</v>
      </c>
      <c r="D137" s="3" t="s">
        <v>35</v>
      </c>
      <c r="E137" s="3" t="s">
        <v>15</v>
      </c>
      <c r="F137" s="3" t="s">
        <v>16</v>
      </c>
      <c r="G137" s="3">
        <v>350</v>
      </c>
      <c r="H137" s="3">
        <v>4</v>
      </c>
      <c r="I137" s="3">
        <v>4</v>
      </c>
      <c r="J137" s="3" t="s">
        <v>49</v>
      </c>
      <c r="K137" s="3">
        <v>0.9916</v>
      </c>
      <c r="L137" s="3">
        <f t="shared" si="218"/>
        <v>9.916</v>
      </c>
      <c r="M137" s="13">
        <f t="shared" si="219"/>
        <v>0.9963365180957838</v>
      </c>
      <c r="N137" s="1">
        <f t="shared" si="220"/>
        <v>0.09974442407185653</v>
      </c>
      <c r="O137" s="3">
        <v>41.635000000000005</v>
      </c>
      <c r="P137" s="3">
        <f t="shared" si="221"/>
        <v>0.7013529477124999</v>
      </c>
      <c r="Q137" s="1">
        <f t="shared" si="222"/>
        <v>41.98769665187576</v>
      </c>
      <c r="R137" s="3">
        <v>240.3045977011494</v>
      </c>
      <c r="S137" s="11">
        <f t="shared" si="251"/>
        <v>2.3807620801552805</v>
      </c>
      <c r="T137" s="3">
        <v>3018.5249042145592</v>
      </c>
      <c r="U137" s="13">
        <f t="shared" si="223"/>
        <v>3.479794763332888</v>
      </c>
      <c r="V137" s="3"/>
      <c r="W137" s="3"/>
      <c r="X137" s="3">
        <v>87.43908045977011</v>
      </c>
      <c r="Y137" s="13">
        <f t="shared" si="224"/>
        <v>1.9417055817716147</v>
      </c>
      <c r="Z137" s="3">
        <v>9152.681992337164</v>
      </c>
      <c r="AA137" s="13">
        <f t="shared" si="225"/>
        <v>3.9615483731702827</v>
      </c>
      <c r="AB137" s="13">
        <f t="shared" si="226"/>
        <v>9.152681992337165</v>
      </c>
      <c r="AC137" s="13">
        <f t="shared" si="227"/>
        <v>0.9615483731702825</v>
      </c>
      <c r="AD137" s="3">
        <v>1742.3103448275863</v>
      </c>
      <c r="AE137" s="13">
        <f t="shared" si="228"/>
        <v>3.241125515219073</v>
      </c>
      <c r="AF137" s="3">
        <v>287.4616858237548</v>
      </c>
      <c r="AG137" s="13">
        <f t="shared" si="229"/>
        <v>2.4585799681763447</v>
      </c>
      <c r="AH137" s="3">
        <v>471.04022988505744</v>
      </c>
      <c r="AI137" s="13">
        <f t="shared" si="230"/>
        <v>2.673058000273211</v>
      </c>
      <c r="AJ137" s="3">
        <v>1575.4961685823755</v>
      </c>
      <c r="AK137" s="13">
        <f t="shared" si="231"/>
        <v>3.1974173513592374</v>
      </c>
      <c r="AL137" s="3">
        <v>52.545785440613024</v>
      </c>
      <c r="AM137" s="13">
        <f t="shared" si="232"/>
        <v>1.7205378881418512</v>
      </c>
      <c r="AN137" s="3">
        <v>0.58</v>
      </c>
      <c r="AO137" s="9">
        <f>LOG10(AN137+0.0001)</f>
        <v>-0.236497134532403</v>
      </c>
      <c r="AP137" s="3">
        <v>2.846</v>
      </c>
      <c r="AQ137" s="3">
        <f aca="true" t="shared" si="254" ref="AQ137:AQ200">LOG10(AP137+0.0001)</f>
        <v>0.4542501553003447</v>
      </c>
      <c r="AR137" s="3">
        <f t="shared" si="233"/>
        <v>0.028220936000000002</v>
      </c>
      <c r="AS137" s="3">
        <f t="shared" si="234"/>
        <v>-1.5494285861559507</v>
      </c>
      <c r="AT137" s="3">
        <f t="shared" si="252"/>
        <v>683.9068850574712</v>
      </c>
      <c r="AU137" s="3">
        <f t="shared" si="253"/>
        <v>2.8349969759035463</v>
      </c>
      <c r="AV137" s="3">
        <f t="shared" si="235"/>
        <v>8.590721877394635</v>
      </c>
      <c r="AW137" s="3">
        <f t="shared" si="236"/>
        <v>0.9340296590811535</v>
      </c>
      <c r="AX137" s="3">
        <f t="shared" si="237"/>
        <v>248.85162298850574</v>
      </c>
      <c r="AY137" s="3">
        <f t="shared" si="238"/>
        <v>2.39594047751988</v>
      </c>
      <c r="AZ137" s="3">
        <f t="shared" si="239"/>
        <v>26.048532950191568</v>
      </c>
      <c r="BA137" s="3">
        <f t="shared" si="240"/>
        <v>1.415783268918548</v>
      </c>
      <c r="BB137" s="3">
        <f t="shared" si="241"/>
        <v>4.95861524137931</v>
      </c>
      <c r="BC137" s="3">
        <f t="shared" si="242"/>
        <v>0.6953604109673386</v>
      </c>
      <c r="BD137" s="3">
        <f t="shared" si="243"/>
        <v>0.8181159578544063</v>
      </c>
      <c r="BE137" s="3">
        <f t="shared" si="244"/>
        <v>-0.08718513607538989</v>
      </c>
      <c r="BF137" s="3">
        <f t="shared" si="245"/>
        <v>1.3405804942528734</v>
      </c>
      <c r="BG137" s="3">
        <f t="shared" si="246"/>
        <v>0.12729289602147634</v>
      </c>
      <c r="BH137" s="3">
        <f t="shared" si="247"/>
        <v>4.483862095785441</v>
      </c>
      <c r="BI137" s="3">
        <f t="shared" si="248"/>
        <v>0.651652247107503</v>
      </c>
      <c r="BJ137" s="3">
        <f t="shared" si="249"/>
        <v>149.54530536398468</v>
      </c>
      <c r="BK137" s="3">
        <f t="shared" si="250"/>
        <v>2.1747727838901167</v>
      </c>
      <c r="BL137" s="3"/>
    </row>
    <row r="138" spans="1:64" ht="18.75" customHeight="1">
      <c r="A138" s="3" t="s">
        <v>48</v>
      </c>
      <c r="B138" s="3">
        <v>821</v>
      </c>
      <c r="C138" s="3" t="s">
        <v>10</v>
      </c>
      <c r="D138" s="3" t="s">
        <v>35</v>
      </c>
      <c r="E138" s="3" t="s">
        <v>15</v>
      </c>
      <c r="F138" s="3" t="s">
        <v>16</v>
      </c>
      <c r="G138" s="3">
        <v>350</v>
      </c>
      <c r="H138" s="3">
        <v>4</v>
      </c>
      <c r="I138" s="3">
        <v>5</v>
      </c>
      <c r="J138" s="3" t="s">
        <v>49</v>
      </c>
      <c r="K138" s="3">
        <v>0.98093</v>
      </c>
      <c r="L138" s="3">
        <f t="shared" si="218"/>
        <v>9.8093</v>
      </c>
      <c r="M138" s="13">
        <f t="shared" si="219"/>
        <v>0.9916380168616873</v>
      </c>
      <c r="N138" s="1">
        <f t="shared" si="220"/>
        <v>0.09920455124425823</v>
      </c>
      <c r="O138" s="3">
        <v>41.435</v>
      </c>
      <c r="P138" s="3">
        <f t="shared" si="221"/>
        <v>0.6993236524567058</v>
      </c>
      <c r="Q138" s="1">
        <f t="shared" si="222"/>
        <v>42.240526846971754</v>
      </c>
      <c r="R138" s="3">
        <v>159.8447463768116</v>
      </c>
      <c r="S138" s="11">
        <f t="shared" si="251"/>
        <v>2.203698366869481</v>
      </c>
      <c r="T138" s="3">
        <v>2767.31884057971</v>
      </c>
      <c r="U138" s="13">
        <f t="shared" si="223"/>
        <v>3.4420591998807493</v>
      </c>
      <c r="V138" s="3"/>
      <c r="W138" s="3"/>
      <c r="X138" s="3">
        <v>62.82626811594203</v>
      </c>
      <c r="Y138" s="13">
        <f t="shared" si="224"/>
        <v>1.7981412633640619</v>
      </c>
      <c r="Z138" s="3">
        <v>9533.442028985506</v>
      </c>
      <c r="AA138" s="13">
        <f t="shared" si="225"/>
        <v>3.9792497300512863</v>
      </c>
      <c r="AB138" s="13">
        <f t="shared" si="226"/>
        <v>9.533442028985506</v>
      </c>
      <c r="AC138" s="13">
        <f t="shared" si="227"/>
        <v>0.9792497300512863</v>
      </c>
      <c r="AD138" s="3">
        <v>1588.9909420289853</v>
      </c>
      <c r="AE138" s="13">
        <f t="shared" si="228"/>
        <v>3.2011214215383794</v>
      </c>
      <c r="AF138" s="3">
        <v>253.9909420289855</v>
      </c>
      <c r="AG138" s="13">
        <f t="shared" si="229"/>
        <v>2.404818228836579</v>
      </c>
      <c r="AH138" s="3">
        <v>550.6865942028985</v>
      </c>
      <c r="AI138" s="13">
        <f t="shared" si="230"/>
        <v>2.740904504237644</v>
      </c>
      <c r="AJ138" s="3">
        <v>1610.8568840579708</v>
      </c>
      <c r="AK138" s="13">
        <f t="shared" si="231"/>
        <v>3.207056957411857</v>
      </c>
      <c r="AL138" s="3">
        <v>42.403623188405795</v>
      </c>
      <c r="AM138" s="13">
        <f t="shared" si="232"/>
        <v>1.6274029665810403</v>
      </c>
      <c r="AN138" s="3">
        <v>0.712</v>
      </c>
      <c r="AO138" s="9">
        <f>LOG10(AN138+0.0001)</f>
        <v>-0.14745901423020116</v>
      </c>
      <c r="AP138" s="3">
        <v>3.107</v>
      </c>
      <c r="AQ138" s="3">
        <f t="shared" si="254"/>
        <v>0.49235523096637085</v>
      </c>
      <c r="AR138" s="3">
        <f t="shared" si="233"/>
        <v>0.0304774951</v>
      </c>
      <c r="AS138" s="3">
        <f t="shared" si="234"/>
        <v>-1.5160207298833381</v>
      </c>
      <c r="AT138" s="3">
        <f t="shared" si="252"/>
        <v>496.63762699275367</v>
      </c>
      <c r="AU138" s="3">
        <f t="shared" si="253"/>
        <v>2.6960396201244556</v>
      </c>
      <c r="AV138" s="3">
        <f t="shared" si="235"/>
        <v>8.598059637681159</v>
      </c>
      <c r="AW138" s="3">
        <f t="shared" si="236"/>
        <v>0.9344004531357236</v>
      </c>
      <c r="AX138" s="3">
        <f t="shared" si="237"/>
        <v>195.2012150362319</v>
      </c>
      <c r="AY138" s="3">
        <f t="shared" si="238"/>
        <v>2.2904825166190363</v>
      </c>
      <c r="AZ138" s="3">
        <f t="shared" si="239"/>
        <v>29.62040438405797</v>
      </c>
      <c r="BA138" s="3">
        <f t="shared" si="240"/>
        <v>1.4715909833062608</v>
      </c>
      <c r="BB138" s="3">
        <f t="shared" si="241"/>
        <v>4.936994856884057</v>
      </c>
      <c r="BC138" s="3">
        <f t="shared" si="242"/>
        <v>0.6934626747933539</v>
      </c>
      <c r="BD138" s="3">
        <f t="shared" si="243"/>
        <v>0.7891498568840579</v>
      </c>
      <c r="BE138" s="3">
        <f t="shared" si="244"/>
        <v>-0.10284051790844656</v>
      </c>
      <c r="BF138" s="3">
        <f t="shared" si="245"/>
        <v>1.7109832481884057</v>
      </c>
      <c r="BG138" s="3">
        <f t="shared" si="246"/>
        <v>0.23324575749261864</v>
      </c>
      <c r="BH138" s="3">
        <f t="shared" si="247"/>
        <v>5.004932338768115</v>
      </c>
      <c r="BI138" s="3">
        <f t="shared" si="248"/>
        <v>0.6993982106668317</v>
      </c>
      <c r="BJ138" s="3">
        <f t="shared" si="249"/>
        <v>131.74805724637682</v>
      </c>
      <c r="BK138" s="3">
        <f t="shared" si="250"/>
        <v>2.119744219836015</v>
      </c>
      <c r="BL138" s="3" t="s">
        <v>67</v>
      </c>
    </row>
    <row r="139" spans="1:64" ht="18.75" customHeight="1">
      <c r="A139" s="3" t="s">
        <v>48</v>
      </c>
      <c r="B139" s="3">
        <v>822</v>
      </c>
      <c r="C139" s="3" t="s">
        <v>10</v>
      </c>
      <c r="D139" s="3" t="s">
        <v>35</v>
      </c>
      <c r="E139" s="3" t="s">
        <v>15</v>
      </c>
      <c r="F139" s="3" t="s">
        <v>16</v>
      </c>
      <c r="G139" s="3">
        <v>350</v>
      </c>
      <c r="H139" s="3">
        <v>4</v>
      </c>
      <c r="I139" s="3">
        <v>6</v>
      </c>
      <c r="J139" s="3" t="s">
        <v>49</v>
      </c>
      <c r="K139" s="3">
        <v>1.1298499999999998</v>
      </c>
      <c r="L139" s="3">
        <f t="shared" si="218"/>
        <v>11.298499999999997</v>
      </c>
      <c r="M139" s="13">
        <f t="shared" si="219"/>
        <v>1.0530207899467856</v>
      </c>
      <c r="N139" s="1">
        <f t="shared" si="220"/>
        <v>0.10649558828641237</v>
      </c>
      <c r="O139" s="3">
        <v>41.47</v>
      </c>
      <c r="P139" s="3">
        <f t="shared" si="221"/>
        <v>0.6996788815415785</v>
      </c>
      <c r="Q139" s="1">
        <f t="shared" si="222"/>
        <v>36.70398725494535</v>
      </c>
      <c r="R139" s="3">
        <v>131.75833333333333</v>
      </c>
      <c r="S139" s="11">
        <f t="shared" si="251"/>
        <v>2.1197780926225778</v>
      </c>
      <c r="T139" s="3">
        <v>3513.875</v>
      </c>
      <c r="U139" s="13">
        <f t="shared" si="223"/>
        <v>3.545786308162177</v>
      </c>
      <c r="V139" s="3"/>
      <c r="W139" s="3"/>
      <c r="X139" s="3">
        <v>59.47958333333333</v>
      </c>
      <c r="Y139" s="13">
        <f t="shared" si="224"/>
        <v>1.7743679175387541</v>
      </c>
      <c r="Z139" s="3">
        <v>11666.458333333336</v>
      </c>
      <c r="AA139" s="13">
        <f t="shared" si="225"/>
        <v>4.066939034302764</v>
      </c>
      <c r="AB139" s="13">
        <f t="shared" si="226"/>
        <v>11.666458333333336</v>
      </c>
      <c r="AC139" s="13">
        <f t="shared" si="227"/>
        <v>1.0669390343027636</v>
      </c>
      <c r="AD139" s="3">
        <v>2099.6875</v>
      </c>
      <c r="AE139" s="13">
        <f t="shared" si="228"/>
        <v>3.322154662769829</v>
      </c>
      <c r="AF139" s="3">
        <v>254.56458333333336</v>
      </c>
      <c r="AG139" s="13">
        <f t="shared" si="229"/>
        <v>2.405797981671048</v>
      </c>
      <c r="AH139" s="3">
        <v>695.15625</v>
      </c>
      <c r="AI139" s="13">
        <f t="shared" si="230"/>
        <v>2.8420824317641573</v>
      </c>
      <c r="AJ139" s="3">
        <v>2066.5291666666667</v>
      </c>
      <c r="AK139" s="13">
        <f t="shared" si="231"/>
        <v>3.3152415392247914</v>
      </c>
      <c r="AL139" s="3">
        <v>54.36895833333334</v>
      </c>
      <c r="AM139" s="13">
        <f t="shared" si="232"/>
        <v>1.7353510123392313</v>
      </c>
      <c r="AN139" s="3">
        <v>0.738</v>
      </c>
      <c r="AO139" s="9">
        <f>LOG10(AN139+0.0001)</f>
        <v>-0.13188479467278288</v>
      </c>
      <c r="AP139" s="3">
        <v>2.709</v>
      </c>
      <c r="AQ139" s="3">
        <f t="shared" si="254"/>
        <v>0.4328250362796182</v>
      </c>
      <c r="AR139" s="3">
        <f t="shared" si="233"/>
        <v>0.030607636499999997</v>
      </c>
      <c r="AS139" s="3">
        <f t="shared" si="234"/>
        <v>-1.514170205020046</v>
      </c>
      <c r="AT139" s="3">
        <f t="shared" si="252"/>
        <v>356.93332499999997</v>
      </c>
      <c r="AU139" s="3">
        <f t="shared" si="253"/>
        <v>2.552587097655746</v>
      </c>
      <c r="AV139" s="3">
        <f t="shared" si="235"/>
        <v>9.519087375000002</v>
      </c>
      <c r="AW139" s="3">
        <f t="shared" si="236"/>
        <v>0.9785953131953454</v>
      </c>
      <c r="AX139" s="3">
        <f t="shared" si="237"/>
        <v>161.13019125</v>
      </c>
      <c r="AY139" s="3">
        <f t="shared" si="238"/>
        <v>2.2071769225719224</v>
      </c>
      <c r="AZ139" s="3">
        <f t="shared" si="239"/>
        <v>31.604435625000008</v>
      </c>
      <c r="BA139" s="3">
        <f t="shared" si="240"/>
        <v>1.499748039335932</v>
      </c>
      <c r="BB139" s="3">
        <f t="shared" si="241"/>
        <v>5.6880534375</v>
      </c>
      <c r="BC139" s="3">
        <f t="shared" si="242"/>
        <v>0.7549636678029972</v>
      </c>
      <c r="BD139" s="3">
        <f t="shared" si="243"/>
        <v>0.6896154562500001</v>
      </c>
      <c r="BE139" s="3">
        <f t="shared" si="244"/>
        <v>-0.16139301329578337</v>
      </c>
      <c r="BF139" s="3">
        <f t="shared" si="245"/>
        <v>1.88317828125</v>
      </c>
      <c r="BG139" s="3">
        <f t="shared" si="246"/>
        <v>0.27489143679732553</v>
      </c>
      <c r="BH139" s="3">
        <f t="shared" si="247"/>
        <v>5.5982275125</v>
      </c>
      <c r="BI139" s="3">
        <f t="shared" si="248"/>
        <v>0.7480505442579598</v>
      </c>
      <c r="BJ139" s="3">
        <f t="shared" si="249"/>
        <v>147.285508125</v>
      </c>
      <c r="BK139" s="3">
        <f t="shared" si="250"/>
        <v>2.1681600173723994</v>
      </c>
      <c r="BL139" s="3"/>
    </row>
    <row r="140" spans="1:64" ht="18.75" customHeight="1">
      <c r="A140" s="3" t="s">
        <v>48</v>
      </c>
      <c r="B140" s="3">
        <v>823</v>
      </c>
      <c r="C140" s="3" t="s">
        <v>10</v>
      </c>
      <c r="D140" s="3" t="s">
        <v>35</v>
      </c>
      <c r="E140" s="3" t="s">
        <v>17</v>
      </c>
      <c r="F140" s="3" t="s">
        <v>18</v>
      </c>
      <c r="G140" s="3">
        <v>350</v>
      </c>
      <c r="H140" s="3">
        <v>5</v>
      </c>
      <c r="I140" s="3">
        <v>1</v>
      </c>
      <c r="J140" s="3" t="s">
        <v>49</v>
      </c>
      <c r="K140" s="3">
        <v>1.69905</v>
      </c>
      <c r="L140" s="3">
        <f t="shared" si="218"/>
        <v>16.9905</v>
      </c>
      <c r="M140" s="13">
        <f t="shared" si="219"/>
        <v>1.2302061595662672</v>
      </c>
      <c r="N140" s="1">
        <f t="shared" si="220"/>
        <v>0.13071957503003537</v>
      </c>
      <c r="O140" s="3">
        <v>41.815</v>
      </c>
      <c r="P140" s="3">
        <f t="shared" si="221"/>
        <v>0.703178118281641</v>
      </c>
      <c r="Q140" s="1">
        <f t="shared" si="222"/>
        <v>24.610811924310642</v>
      </c>
      <c r="R140" s="3">
        <v>264.3450413223141</v>
      </c>
      <c r="S140" s="11">
        <f t="shared" si="251"/>
        <v>2.4221711681681977</v>
      </c>
      <c r="T140" s="3">
        <v>5081.012396694215</v>
      </c>
      <c r="U140" s="13">
        <f t="shared" si="223"/>
        <v>3.7059502545066985</v>
      </c>
      <c r="V140" s="3"/>
      <c r="W140" s="3"/>
      <c r="X140" s="3">
        <v>102.98078512396695</v>
      </c>
      <c r="Y140" s="13">
        <f t="shared" si="224"/>
        <v>2.012756198558478</v>
      </c>
      <c r="Z140" s="3">
        <v>15125.764462809915</v>
      </c>
      <c r="AA140" s="13">
        <f t="shared" si="225"/>
        <v>4.179717333313932</v>
      </c>
      <c r="AB140" s="13">
        <f t="shared" si="226"/>
        <v>15.125764462809915</v>
      </c>
      <c r="AC140" s="13">
        <f t="shared" si="227"/>
        <v>1.1797173333139321</v>
      </c>
      <c r="AD140" s="3">
        <v>2786.3429752066118</v>
      </c>
      <c r="AE140" s="13">
        <f t="shared" si="228"/>
        <v>3.4450345733484995</v>
      </c>
      <c r="AF140" s="3">
        <v>385.8388429752066</v>
      </c>
      <c r="AG140" s="13">
        <f t="shared" si="229"/>
        <v>2.5864059465858236</v>
      </c>
      <c r="AH140" s="3">
        <v>684.448347107438</v>
      </c>
      <c r="AI140" s="13">
        <f t="shared" si="230"/>
        <v>2.8353406790402853</v>
      </c>
      <c r="AJ140" s="3">
        <v>2277.0661157024797</v>
      </c>
      <c r="AK140" s="13">
        <f t="shared" si="231"/>
        <v>3.3573756407459694</v>
      </c>
      <c r="AL140" s="3">
        <v>78.39421487603306</v>
      </c>
      <c r="AM140" s="13">
        <f t="shared" si="232"/>
        <v>1.8942840149788633</v>
      </c>
      <c r="AN140" s="3">
        <v>0.68</v>
      </c>
      <c r="AO140" s="9">
        <f>LOG10(AN140+0.0001)</f>
        <v>-0.16742722515382014</v>
      </c>
      <c r="AP140" s="3">
        <v>1.531</v>
      </c>
      <c r="AQ140" s="3">
        <f t="shared" si="254"/>
        <v>0.18500355649180514</v>
      </c>
      <c r="AR140" s="3">
        <f t="shared" si="233"/>
        <v>0.0260124555</v>
      </c>
      <c r="AS140" s="3">
        <f t="shared" si="234"/>
        <v>-1.584818649735472</v>
      </c>
      <c r="AT140" s="3">
        <f t="shared" si="252"/>
        <v>404.7122582644629</v>
      </c>
      <c r="AU140" s="3">
        <f t="shared" si="253"/>
        <v>2.607146358866459</v>
      </c>
      <c r="AV140" s="3">
        <f t="shared" si="235"/>
        <v>7.779029979338842</v>
      </c>
      <c r="AW140" s="3">
        <f t="shared" si="236"/>
        <v>0.8909254452049596</v>
      </c>
      <c r="AX140" s="3">
        <f t="shared" si="237"/>
        <v>157.66358202479339</v>
      </c>
      <c r="AY140" s="3">
        <f t="shared" si="238"/>
        <v>2.197731389256739</v>
      </c>
      <c r="AZ140" s="3">
        <f t="shared" si="239"/>
        <v>23.157545392561982</v>
      </c>
      <c r="BA140" s="3">
        <f t="shared" si="240"/>
        <v>1.3646925240121932</v>
      </c>
      <c r="BB140" s="3">
        <f t="shared" si="241"/>
        <v>4.265891095041322</v>
      </c>
      <c r="BC140" s="3">
        <f t="shared" si="242"/>
        <v>0.6300097640467605</v>
      </c>
      <c r="BD140" s="3">
        <f t="shared" si="243"/>
        <v>0.5907192685950413</v>
      </c>
      <c r="BE140" s="3">
        <f t="shared" si="244"/>
        <v>-0.22861886271591556</v>
      </c>
      <c r="BF140" s="3">
        <f t="shared" si="245"/>
        <v>1.0478904194214878</v>
      </c>
      <c r="BG140" s="3">
        <f t="shared" si="246"/>
        <v>0.02031586973854618</v>
      </c>
      <c r="BH140" s="3">
        <f t="shared" si="247"/>
        <v>3.486188223140496</v>
      </c>
      <c r="BI140" s="3">
        <f t="shared" si="248"/>
        <v>0.5423508314442305</v>
      </c>
      <c r="BJ140" s="3">
        <f t="shared" si="249"/>
        <v>120.02154297520661</v>
      </c>
      <c r="BK140" s="3">
        <f t="shared" si="250"/>
        <v>2.0792592056771246</v>
      </c>
      <c r="BL140" s="3"/>
    </row>
    <row r="141" spans="1:64" ht="18.75" customHeight="1">
      <c r="A141" s="3" t="s">
        <v>48</v>
      </c>
      <c r="B141" s="3">
        <v>824</v>
      </c>
      <c r="C141" s="3" t="s">
        <v>10</v>
      </c>
      <c r="D141" s="3" t="s">
        <v>35</v>
      </c>
      <c r="E141" s="3" t="s">
        <v>17</v>
      </c>
      <c r="F141" s="3" t="s">
        <v>18</v>
      </c>
      <c r="G141" s="3">
        <v>350</v>
      </c>
      <c r="H141" s="3">
        <v>5</v>
      </c>
      <c r="I141" s="3">
        <v>2</v>
      </c>
      <c r="J141" s="3" t="s">
        <v>49</v>
      </c>
      <c r="K141" s="3">
        <v>3.0598</v>
      </c>
      <c r="L141" s="3">
        <f t="shared" si="218"/>
        <v>30.598</v>
      </c>
      <c r="M141" s="13">
        <f t="shared" si="219"/>
        <v>1.4856930402936617</v>
      </c>
      <c r="N141" s="1">
        <f t="shared" si="220"/>
        <v>0.17582739948194</v>
      </c>
      <c r="O141" s="3">
        <v>41.57</v>
      </c>
      <c r="P141" s="3">
        <f t="shared" si="221"/>
        <v>0.7006935817067971</v>
      </c>
      <c r="Q141" s="1">
        <f t="shared" si="222"/>
        <v>13.585855284659127</v>
      </c>
      <c r="R141" s="3">
        <v>227.61344537815125</v>
      </c>
      <c r="S141" s="11">
        <f t="shared" si="251"/>
        <v>2.3571979127365186</v>
      </c>
      <c r="T141" s="3">
        <v>6524.453781512605</v>
      </c>
      <c r="U141" s="13">
        <f t="shared" si="223"/>
        <v>3.8145441589827986</v>
      </c>
      <c r="V141" s="3"/>
      <c r="W141" s="3"/>
      <c r="X141" s="3">
        <v>108.12100840336136</v>
      </c>
      <c r="Y141" s="13">
        <f t="shared" si="224"/>
        <v>2.033910087544382</v>
      </c>
      <c r="Z141" s="3">
        <v>20457.7731092437</v>
      </c>
      <c r="AA141" s="13">
        <f t="shared" si="225"/>
        <v>4.310858357675131</v>
      </c>
      <c r="AB141" s="13">
        <f t="shared" si="226"/>
        <v>20.4577731092437</v>
      </c>
      <c r="AC141" s="13">
        <f t="shared" si="227"/>
        <v>1.310858357675131</v>
      </c>
      <c r="AD141" s="3">
        <v>4000.4831932773113</v>
      </c>
      <c r="AE141" s="13">
        <f t="shared" si="228"/>
        <v>3.6021124502030615</v>
      </c>
      <c r="AF141" s="3">
        <v>371.7121848739496</v>
      </c>
      <c r="AG141" s="13">
        <f t="shared" si="229"/>
        <v>2.5702067976757204</v>
      </c>
      <c r="AH141" s="3">
        <v>1137.3802521008402</v>
      </c>
      <c r="AI141" s="13">
        <f t="shared" si="230"/>
        <v>3.0559056834922975</v>
      </c>
      <c r="AJ141" s="3">
        <v>2851.9117647058824</v>
      </c>
      <c r="AK141" s="13">
        <f t="shared" si="231"/>
        <v>3.455136084751311</v>
      </c>
      <c r="AL141" s="3">
        <v>125.67373949579833</v>
      </c>
      <c r="AM141" s="13">
        <f t="shared" si="232"/>
        <v>2.0992445379600726</v>
      </c>
      <c r="AN141" s="3">
        <v>0.215</v>
      </c>
      <c r="AO141" s="9">
        <f>LOG10(AN141+0.0001)</f>
        <v>-0.6673595896125375</v>
      </c>
      <c r="AP141" s="3">
        <v>0.708</v>
      </c>
      <c r="AQ141" s="3">
        <f t="shared" si="254"/>
        <v>-0.14990540561329926</v>
      </c>
      <c r="AR141" s="3">
        <f t="shared" si="233"/>
        <v>0.021663384</v>
      </c>
      <c r="AS141" s="3">
        <f t="shared" si="234"/>
        <v>-1.6642737020165694</v>
      </c>
      <c r="AT141" s="3">
        <f t="shared" si="252"/>
        <v>161.15031932773107</v>
      </c>
      <c r="AU141" s="3">
        <f t="shared" si="253"/>
        <v>2.2072311704262875</v>
      </c>
      <c r="AV141" s="3">
        <f t="shared" si="235"/>
        <v>4.619313277310924</v>
      </c>
      <c r="AW141" s="3">
        <f t="shared" si="236"/>
        <v>0.6645774166725675</v>
      </c>
      <c r="AX141" s="3">
        <f t="shared" si="237"/>
        <v>76.54967394957984</v>
      </c>
      <c r="AY141" s="3">
        <f t="shared" si="238"/>
        <v>1.883943345234151</v>
      </c>
      <c r="AZ141" s="3">
        <f t="shared" si="239"/>
        <v>14.484103361344538</v>
      </c>
      <c r="BA141" s="3">
        <f t="shared" si="240"/>
        <v>1.1608916153648998</v>
      </c>
      <c r="BB141" s="3">
        <f t="shared" si="241"/>
        <v>2.832342100840336</v>
      </c>
      <c r="BC141" s="3">
        <f t="shared" si="242"/>
        <v>0.45214570789283043</v>
      </c>
      <c r="BD141" s="3">
        <f t="shared" si="243"/>
        <v>0.2631722268907563</v>
      </c>
      <c r="BE141" s="3">
        <f t="shared" si="244"/>
        <v>-0.5797599446345104</v>
      </c>
      <c r="BF141" s="3">
        <f t="shared" si="245"/>
        <v>0.8052652184873949</v>
      </c>
      <c r="BG141" s="3">
        <f t="shared" si="246"/>
        <v>-0.09406105881793336</v>
      </c>
      <c r="BH141" s="3">
        <f t="shared" si="247"/>
        <v>2.0191535294117644</v>
      </c>
      <c r="BI141" s="3">
        <f t="shared" si="248"/>
        <v>0.3051693424410797</v>
      </c>
      <c r="BJ141" s="3">
        <f t="shared" si="249"/>
        <v>88.97700756302521</v>
      </c>
      <c r="BK141" s="3">
        <f t="shared" si="250"/>
        <v>1.9492777956498417</v>
      </c>
      <c r="BL141" s="3"/>
    </row>
    <row r="142" spans="1:64" ht="18.75" customHeight="1">
      <c r="A142" s="3" t="s">
        <v>48</v>
      </c>
      <c r="B142" s="3">
        <v>825</v>
      </c>
      <c r="C142" s="3" t="s">
        <v>10</v>
      </c>
      <c r="D142" s="3" t="s">
        <v>35</v>
      </c>
      <c r="E142" s="3" t="s">
        <v>17</v>
      </c>
      <c r="F142" s="3" t="s">
        <v>18</v>
      </c>
      <c r="G142" s="3">
        <v>350</v>
      </c>
      <c r="H142" s="3">
        <v>5</v>
      </c>
      <c r="I142" s="3">
        <v>3</v>
      </c>
      <c r="J142" s="3" t="s">
        <v>49</v>
      </c>
      <c r="K142" s="3">
        <v>2.0103</v>
      </c>
      <c r="L142" s="3">
        <f t="shared" si="218"/>
        <v>20.103</v>
      </c>
      <c r="M142" s="13">
        <f t="shared" si="219"/>
        <v>1.3032608726555772</v>
      </c>
      <c r="N142" s="1">
        <f t="shared" si="220"/>
        <v>0.142264448996196</v>
      </c>
      <c r="O142" s="3">
        <v>41.370000000000005</v>
      </c>
      <c r="P142" s="3">
        <f t="shared" si="221"/>
        <v>0.6986638247186595</v>
      </c>
      <c r="Q142" s="1">
        <f t="shared" si="222"/>
        <v>20.57901805700642</v>
      </c>
      <c r="R142" s="3">
        <v>251.5</v>
      </c>
      <c r="S142" s="11">
        <f t="shared" si="251"/>
        <v>2.400537989391946</v>
      </c>
      <c r="T142" s="3">
        <v>4761.369047619048</v>
      </c>
      <c r="U142" s="13">
        <f t="shared" si="223"/>
        <v>3.677731844388391</v>
      </c>
      <c r="V142" s="3"/>
      <c r="W142" s="3"/>
      <c r="X142" s="3">
        <v>107.23571428571428</v>
      </c>
      <c r="Y142" s="13">
        <f t="shared" si="224"/>
        <v>2.030339448920896</v>
      </c>
      <c r="Z142" s="3">
        <v>15010.654761904761</v>
      </c>
      <c r="AA142" s="13">
        <f t="shared" si="225"/>
        <v>4.1763996364991165</v>
      </c>
      <c r="AB142" s="13">
        <f t="shared" si="226"/>
        <v>15.010654761904762</v>
      </c>
      <c r="AC142" s="13">
        <f t="shared" si="227"/>
        <v>1.176399636499117</v>
      </c>
      <c r="AD142" s="3">
        <v>2752.5</v>
      </c>
      <c r="AE142" s="13">
        <f t="shared" si="228"/>
        <v>3.4397273276437894</v>
      </c>
      <c r="AF142" s="3">
        <v>373.13492063492066</v>
      </c>
      <c r="AG142" s="13">
        <f t="shared" si="229"/>
        <v>2.5718658953269844</v>
      </c>
      <c r="AH142" s="3">
        <v>916.5</v>
      </c>
      <c r="AI142" s="13">
        <f t="shared" si="230"/>
        <v>2.9621324692982354</v>
      </c>
      <c r="AJ142" s="3">
        <v>1892.2261904761906</v>
      </c>
      <c r="AK142" s="13">
        <f t="shared" si="231"/>
        <v>3.2769730492984346</v>
      </c>
      <c r="AL142" s="3">
        <v>78.32599206349205</v>
      </c>
      <c r="AM142" s="13">
        <f t="shared" si="232"/>
        <v>1.8939059042875028</v>
      </c>
      <c r="AN142" s="3"/>
      <c r="AO142" s="9"/>
      <c r="AP142" s="3">
        <v>1.228</v>
      </c>
      <c r="AQ142" s="3">
        <f t="shared" si="254"/>
        <v>0.0892337313653983</v>
      </c>
      <c r="AR142" s="3">
        <f t="shared" si="233"/>
        <v>0.024686483999999998</v>
      </c>
      <c r="AS142" s="3">
        <f t="shared" si="234"/>
        <v>-1.607540760539274</v>
      </c>
      <c r="AT142" s="3">
        <f t="shared" si="252"/>
        <v>308.842</v>
      </c>
      <c r="AU142" s="3">
        <f t="shared" si="253"/>
        <v>2.489736356197095</v>
      </c>
      <c r="AV142" s="3">
        <f t="shared" si="235"/>
        <v>5.846961190476191</v>
      </c>
      <c r="AW142" s="3">
        <f t="shared" si="236"/>
        <v>0.7669302111935395</v>
      </c>
      <c r="AX142" s="3">
        <f t="shared" si="237"/>
        <v>131.68545714285713</v>
      </c>
      <c r="AY142" s="3">
        <f t="shared" si="238"/>
        <v>2.1195378157260447</v>
      </c>
      <c r="AZ142" s="3">
        <f t="shared" si="239"/>
        <v>18.433084047619047</v>
      </c>
      <c r="BA142" s="3">
        <f t="shared" si="240"/>
        <v>1.2655980033042658</v>
      </c>
      <c r="BB142" s="3">
        <f t="shared" si="241"/>
        <v>3.3800700000000004</v>
      </c>
      <c r="BC142" s="3">
        <f t="shared" si="242"/>
        <v>0.5289256944489383</v>
      </c>
      <c r="BD142" s="3">
        <f t="shared" si="243"/>
        <v>0.45820968253968253</v>
      </c>
      <c r="BE142" s="3">
        <f t="shared" si="244"/>
        <v>-0.33893573786786657</v>
      </c>
      <c r="BF142" s="3">
        <f t="shared" si="245"/>
        <v>1.125462</v>
      </c>
      <c r="BG142" s="3">
        <f t="shared" si="246"/>
        <v>0.051330836103384334</v>
      </c>
      <c r="BH142" s="3">
        <f t="shared" si="247"/>
        <v>2.323653761904762</v>
      </c>
      <c r="BI142" s="3">
        <f t="shared" si="248"/>
        <v>0.36617141610358345</v>
      </c>
      <c r="BJ142" s="3">
        <f t="shared" si="249"/>
        <v>96.18431825396824</v>
      </c>
      <c r="BK142" s="3">
        <f t="shared" si="250"/>
        <v>1.9831042710926519</v>
      </c>
      <c r="BL142" s="3" t="s">
        <v>68</v>
      </c>
    </row>
    <row r="143" spans="1:64" ht="18.75" customHeight="1">
      <c r="A143" s="3" t="s">
        <v>48</v>
      </c>
      <c r="B143" s="3">
        <v>826</v>
      </c>
      <c r="C143" s="3" t="s">
        <v>10</v>
      </c>
      <c r="D143" s="3" t="s">
        <v>35</v>
      </c>
      <c r="E143" s="3" t="s">
        <v>17</v>
      </c>
      <c r="F143" s="3" t="s">
        <v>18</v>
      </c>
      <c r="G143" s="3">
        <v>350</v>
      </c>
      <c r="H143" s="3">
        <v>5</v>
      </c>
      <c r="I143" s="3">
        <v>4</v>
      </c>
      <c r="J143" s="3" t="s">
        <v>49</v>
      </c>
      <c r="K143" s="3">
        <v>2.31355</v>
      </c>
      <c r="L143" s="3">
        <f t="shared" si="218"/>
        <v>23.1355</v>
      </c>
      <c r="M143" s="13">
        <f t="shared" si="219"/>
        <v>1.3642788898265994</v>
      </c>
      <c r="N143" s="1">
        <f t="shared" si="220"/>
        <v>0.15269627332550015</v>
      </c>
      <c r="O143" s="3">
        <v>41.489999999999995</v>
      </c>
      <c r="P143" s="3">
        <f t="shared" si="221"/>
        <v>0.6998818499614291</v>
      </c>
      <c r="Q143" s="1">
        <f t="shared" si="222"/>
        <v>17.93347885284519</v>
      </c>
      <c r="R143" s="3">
        <v>268.87254901960785</v>
      </c>
      <c r="S143" s="11">
        <f t="shared" si="251"/>
        <v>2.4295464644848312</v>
      </c>
      <c r="T143" s="3">
        <v>5937.901960784314</v>
      </c>
      <c r="U143" s="13">
        <f t="shared" si="223"/>
        <v>3.7736330227915387</v>
      </c>
      <c r="V143" s="3"/>
      <c r="W143" s="3"/>
      <c r="X143" s="3">
        <v>112.45294117647059</v>
      </c>
      <c r="Y143" s="13">
        <f t="shared" si="224"/>
        <v>2.050970818775716</v>
      </c>
      <c r="Z143" s="3">
        <v>17613.784313725486</v>
      </c>
      <c r="AA143" s="13">
        <f t="shared" si="225"/>
        <v>4.245852673968572</v>
      </c>
      <c r="AB143" s="13">
        <f t="shared" si="226"/>
        <v>17.613784313725485</v>
      </c>
      <c r="AC143" s="13">
        <f t="shared" si="227"/>
        <v>1.2458526739685714</v>
      </c>
      <c r="AD143" s="3">
        <v>3616.3921568627447</v>
      </c>
      <c r="AE143" s="13">
        <f t="shared" si="228"/>
        <v>3.5582755186857966</v>
      </c>
      <c r="AF143" s="3">
        <v>341.1843137254902</v>
      </c>
      <c r="AG143" s="13">
        <f t="shared" si="229"/>
        <v>2.532989055851102</v>
      </c>
      <c r="AH143" s="3">
        <v>722.9843137254901</v>
      </c>
      <c r="AI143" s="13">
        <f t="shared" si="230"/>
        <v>2.859128874699283</v>
      </c>
      <c r="AJ143" s="3">
        <v>2436.6470588235293</v>
      </c>
      <c r="AK143" s="13">
        <f t="shared" si="231"/>
        <v>3.3867926274588522</v>
      </c>
      <c r="AL143" s="3">
        <v>97.06843137254901</v>
      </c>
      <c r="AM143" s="13">
        <f t="shared" si="232"/>
        <v>1.9870780114748423</v>
      </c>
      <c r="AN143" s="3">
        <v>0.309</v>
      </c>
      <c r="AO143" s="9">
        <f aca="true" t="shared" si="255" ref="AO143:AO174">LOG10(AN143+0.0001)</f>
        <v>-0.509900994936695</v>
      </c>
      <c r="AP143" s="3">
        <v>1.238</v>
      </c>
      <c r="AQ143" s="3">
        <f t="shared" si="254"/>
        <v>0.0927557235970784</v>
      </c>
      <c r="AR143" s="3">
        <f t="shared" si="233"/>
        <v>0.028641749</v>
      </c>
      <c r="AS143" s="3">
        <f t="shared" si="234"/>
        <v>-1.5430004654893015</v>
      </c>
      <c r="AT143" s="3">
        <f t="shared" si="252"/>
        <v>332.8642156862745</v>
      </c>
      <c r="AU143" s="3">
        <f t="shared" si="253"/>
        <v>2.52226710916893</v>
      </c>
      <c r="AV143" s="3">
        <f t="shared" si="235"/>
        <v>7.351122627450981</v>
      </c>
      <c r="AW143" s="3">
        <f t="shared" si="236"/>
        <v>0.8663536674756378</v>
      </c>
      <c r="AX143" s="3">
        <f t="shared" si="237"/>
        <v>139.21674117647058</v>
      </c>
      <c r="AY143" s="3">
        <f t="shared" si="238"/>
        <v>2.1436914634598154</v>
      </c>
      <c r="AZ143" s="3">
        <f t="shared" si="239"/>
        <v>21.80586498039215</v>
      </c>
      <c r="BA143" s="3">
        <f t="shared" si="240"/>
        <v>1.3385733186526705</v>
      </c>
      <c r="BB143" s="3">
        <f t="shared" si="241"/>
        <v>4.477093490196078</v>
      </c>
      <c r="BC143" s="3">
        <f t="shared" si="242"/>
        <v>0.6509961633698957</v>
      </c>
      <c r="BD143" s="3">
        <f t="shared" si="243"/>
        <v>0.42238618039215686</v>
      </c>
      <c r="BE143" s="3">
        <f t="shared" si="244"/>
        <v>-0.37429029946479864</v>
      </c>
      <c r="BF143" s="3">
        <f t="shared" si="245"/>
        <v>0.8950545803921567</v>
      </c>
      <c r="BG143" s="3">
        <f t="shared" si="246"/>
        <v>-0.048150480616617954</v>
      </c>
      <c r="BH143" s="3">
        <f t="shared" si="247"/>
        <v>3.016569058823529</v>
      </c>
      <c r="BI143" s="3">
        <f t="shared" si="248"/>
        <v>0.4795132721429514</v>
      </c>
      <c r="BJ143" s="3">
        <f t="shared" si="249"/>
        <v>120.17071803921567</v>
      </c>
      <c r="BK143" s="3">
        <f t="shared" si="250"/>
        <v>2.0797986561589417</v>
      </c>
      <c r="BL143" s="3" t="s">
        <v>69</v>
      </c>
    </row>
    <row r="144" spans="1:64" ht="18.75" customHeight="1">
      <c r="A144" s="3" t="s">
        <v>48</v>
      </c>
      <c r="B144" s="3">
        <v>827</v>
      </c>
      <c r="C144" s="3" t="s">
        <v>10</v>
      </c>
      <c r="D144" s="3" t="s">
        <v>35</v>
      </c>
      <c r="E144" s="3" t="s">
        <v>17</v>
      </c>
      <c r="F144" s="3" t="s">
        <v>18</v>
      </c>
      <c r="G144" s="3">
        <v>350</v>
      </c>
      <c r="H144" s="3">
        <v>5</v>
      </c>
      <c r="I144" s="3">
        <v>5</v>
      </c>
      <c r="J144" s="3" t="s">
        <v>49</v>
      </c>
      <c r="K144" s="3">
        <v>1.4039000000000001</v>
      </c>
      <c r="L144" s="3">
        <f t="shared" si="218"/>
        <v>14.039000000000001</v>
      </c>
      <c r="M144" s="13">
        <f t="shared" si="219"/>
        <v>1.1473361740367376</v>
      </c>
      <c r="N144" s="1">
        <f t="shared" si="220"/>
        <v>0.11876529053156505</v>
      </c>
      <c r="O144" s="3">
        <v>41.565</v>
      </c>
      <c r="P144" s="3">
        <f t="shared" si="221"/>
        <v>0.7006428550988552</v>
      </c>
      <c r="Q144" s="1">
        <f t="shared" si="222"/>
        <v>29.606809601823485</v>
      </c>
      <c r="R144" s="3">
        <v>166.14820717131474</v>
      </c>
      <c r="S144" s="11">
        <f t="shared" si="251"/>
        <v>2.2204956593685314</v>
      </c>
      <c r="T144" s="3">
        <v>4312.589641434263</v>
      </c>
      <c r="U144" s="13">
        <f t="shared" si="223"/>
        <v>3.6347381354148123</v>
      </c>
      <c r="V144" s="3"/>
      <c r="W144" s="3"/>
      <c r="X144" s="3">
        <v>73.748406374502</v>
      </c>
      <c r="Y144" s="13">
        <f t="shared" si="224"/>
        <v>1.8677526401046038</v>
      </c>
      <c r="Z144" s="3">
        <v>13360.936254980079</v>
      </c>
      <c r="AA144" s="13">
        <f t="shared" si="225"/>
        <v>4.1258368919812</v>
      </c>
      <c r="AB144" s="13">
        <f t="shared" si="226"/>
        <v>13.360936254980079</v>
      </c>
      <c r="AC144" s="13">
        <f t="shared" si="227"/>
        <v>1.1258368919811998</v>
      </c>
      <c r="AD144" s="3">
        <v>2361.99203187251</v>
      </c>
      <c r="AE144" s="13">
        <f t="shared" si="228"/>
        <v>3.3732784281972092</v>
      </c>
      <c r="AF144" s="3">
        <v>234.31274900398407</v>
      </c>
      <c r="AG144" s="13">
        <f t="shared" si="229"/>
        <v>2.369795919290294</v>
      </c>
      <c r="AH144" s="3">
        <v>558.3446215139442</v>
      </c>
      <c r="AI144" s="13">
        <f t="shared" si="230"/>
        <v>2.7469023369725925</v>
      </c>
      <c r="AJ144" s="3">
        <v>1842.2928286852589</v>
      </c>
      <c r="AK144" s="13">
        <f t="shared" si="231"/>
        <v>3.2653586615690826</v>
      </c>
      <c r="AL144" s="3">
        <v>68.9788844621514</v>
      </c>
      <c r="AM144" s="13">
        <f t="shared" si="232"/>
        <v>1.838716166606474</v>
      </c>
      <c r="AN144" s="3">
        <v>0.41</v>
      </c>
      <c r="AO144" s="9">
        <f t="shared" si="255"/>
        <v>-0.3871102307125153</v>
      </c>
      <c r="AP144" s="3">
        <v>1.635</v>
      </c>
      <c r="AQ144" s="3">
        <f t="shared" si="254"/>
        <v>0.21354431853766684</v>
      </c>
      <c r="AR144" s="3">
        <f t="shared" si="233"/>
        <v>0.022953765</v>
      </c>
      <c r="AS144" s="3">
        <f t="shared" si="234"/>
        <v>-1.6391460689669575</v>
      </c>
      <c r="AT144" s="3">
        <f t="shared" si="252"/>
        <v>271.6523187250996</v>
      </c>
      <c r="AU144" s="3">
        <f t="shared" si="253"/>
        <v>2.4340134163648366</v>
      </c>
      <c r="AV144" s="3">
        <f t="shared" si="235"/>
        <v>7.05108406374502</v>
      </c>
      <c r="AW144" s="3">
        <f t="shared" si="236"/>
        <v>0.8482558924111172</v>
      </c>
      <c r="AX144" s="3">
        <f t="shared" si="237"/>
        <v>120.57864442231076</v>
      </c>
      <c r="AY144" s="3">
        <f t="shared" si="238"/>
        <v>2.081270397100909</v>
      </c>
      <c r="AZ144" s="3">
        <f t="shared" si="239"/>
        <v>21.845130776892432</v>
      </c>
      <c r="BA144" s="3">
        <f t="shared" si="240"/>
        <v>1.3393546489775048</v>
      </c>
      <c r="BB144" s="3">
        <f t="shared" si="241"/>
        <v>3.861856972111554</v>
      </c>
      <c r="BC144" s="3">
        <f t="shared" si="242"/>
        <v>0.5867961851935143</v>
      </c>
      <c r="BD144" s="3">
        <f t="shared" si="243"/>
        <v>0.3831013446215139</v>
      </c>
      <c r="BE144" s="3">
        <f t="shared" si="244"/>
        <v>-0.4166863237134012</v>
      </c>
      <c r="BF144" s="3">
        <f t="shared" si="245"/>
        <v>0.9128934561752987</v>
      </c>
      <c r="BG144" s="3">
        <f t="shared" si="246"/>
        <v>-0.0395799060311026</v>
      </c>
      <c r="BH144" s="3">
        <f t="shared" si="247"/>
        <v>3.0121487749003983</v>
      </c>
      <c r="BI144" s="3">
        <f t="shared" si="248"/>
        <v>0.4788764185653874</v>
      </c>
      <c r="BJ144" s="3">
        <f t="shared" si="249"/>
        <v>112.78047609561754</v>
      </c>
      <c r="BK144" s="3">
        <f t="shared" si="250"/>
        <v>2.052233923602779</v>
      </c>
      <c r="BL144" s="3"/>
    </row>
    <row r="145" spans="1:64" ht="18.75" customHeight="1">
      <c r="A145" s="3" t="s">
        <v>48</v>
      </c>
      <c r="B145" s="3">
        <v>828</v>
      </c>
      <c r="C145" s="3" t="s">
        <v>10</v>
      </c>
      <c r="D145" s="3" t="s">
        <v>35</v>
      </c>
      <c r="E145" s="3" t="s">
        <v>17</v>
      </c>
      <c r="F145" s="3" t="s">
        <v>18</v>
      </c>
      <c r="G145" s="3">
        <v>350</v>
      </c>
      <c r="H145" s="3">
        <v>5</v>
      </c>
      <c r="I145" s="3">
        <v>6</v>
      </c>
      <c r="J145" s="3" t="s">
        <v>49</v>
      </c>
      <c r="K145" s="3">
        <v>1.4242</v>
      </c>
      <c r="L145" s="3">
        <f t="shared" si="218"/>
        <v>14.241999999999999</v>
      </c>
      <c r="M145" s="13">
        <f t="shared" si="219"/>
        <v>1.15357098143378</v>
      </c>
      <c r="N145" s="1">
        <f t="shared" si="220"/>
        <v>0.11962495488185408</v>
      </c>
      <c r="O145" s="3">
        <v>41.56</v>
      </c>
      <c r="P145" s="3">
        <f t="shared" si="221"/>
        <v>0.7005921276100795</v>
      </c>
      <c r="Q145" s="1">
        <f t="shared" si="222"/>
        <v>29.181294761971635</v>
      </c>
      <c r="R145" s="3">
        <v>273.0611814345992</v>
      </c>
      <c r="S145" s="11">
        <f t="shared" si="251"/>
        <v>2.436259964925476</v>
      </c>
      <c r="T145" s="3">
        <v>4510.443037974684</v>
      </c>
      <c r="U145" s="13">
        <f t="shared" si="223"/>
        <v>3.6542192025204643</v>
      </c>
      <c r="V145" s="3"/>
      <c r="W145" s="3"/>
      <c r="X145" s="3">
        <v>104.15506329113926</v>
      </c>
      <c r="Y145" s="13">
        <f t="shared" si="224"/>
        <v>2.0176803871589657</v>
      </c>
      <c r="Z145" s="3">
        <v>13165.210970464137</v>
      </c>
      <c r="AA145" s="13">
        <f t="shared" si="225"/>
        <v>4.119427822999572</v>
      </c>
      <c r="AB145" s="13">
        <f t="shared" si="226"/>
        <v>13.165210970464138</v>
      </c>
      <c r="AC145" s="13">
        <f t="shared" si="227"/>
        <v>1.119427822999572</v>
      </c>
      <c r="AD145" s="3">
        <v>2652.7637130801686</v>
      </c>
      <c r="AE145" s="13">
        <f t="shared" si="228"/>
        <v>3.423698568235065</v>
      </c>
      <c r="AF145" s="3">
        <v>277.94725738396625</v>
      </c>
      <c r="AG145" s="13">
        <f t="shared" si="229"/>
        <v>2.443962393039497</v>
      </c>
      <c r="AH145" s="3">
        <v>622.7468354430381</v>
      </c>
      <c r="AI145" s="13">
        <f t="shared" si="230"/>
        <v>2.7943115292986795</v>
      </c>
      <c r="AJ145" s="3">
        <v>1773.4810126582279</v>
      </c>
      <c r="AK145" s="13">
        <f t="shared" si="231"/>
        <v>3.2488265431649395</v>
      </c>
      <c r="AL145" s="3">
        <v>82.34430379746836</v>
      </c>
      <c r="AM145" s="13">
        <f t="shared" si="232"/>
        <v>1.9156335620377778</v>
      </c>
      <c r="AN145" s="3">
        <v>0.681</v>
      </c>
      <c r="AO145" s="9">
        <f t="shared" si="255"/>
        <v>-0.16678911971739124</v>
      </c>
      <c r="AP145" s="3">
        <v>1.786</v>
      </c>
      <c r="AQ145" s="3">
        <f t="shared" si="254"/>
        <v>0.2519057704721277</v>
      </c>
      <c r="AR145" s="3">
        <f t="shared" si="233"/>
        <v>0.025436212</v>
      </c>
      <c r="AS145" s="3">
        <f t="shared" si="234"/>
        <v>-1.5945475640136924</v>
      </c>
      <c r="AT145" s="3">
        <f t="shared" si="252"/>
        <v>487.68727004219414</v>
      </c>
      <c r="AU145" s="3">
        <f t="shared" si="253"/>
        <v>2.688141419478004</v>
      </c>
      <c r="AV145" s="3">
        <f t="shared" si="235"/>
        <v>8.055651265822785</v>
      </c>
      <c r="AW145" s="3">
        <f t="shared" si="236"/>
        <v>0.9061006570729917</v>
      </c>
      <c r="AX145" s="3">
        <f t="shared" si="237"/>
        <v>186.02094303797472</v>
      </c>
      <c r="AY145" s="3">
        <f t="shared" si="238"/>
        <v>2.2695618417114933</v>
      </c>
      <c r="AZ145" s="3">
        <f t="shared" si="239"/>
        <v>23.51306679324895</v>
      </c>
      <c r="BA145" s="3">
        <f t="shared" si="240"/>
        <v>1.3713092775520996</v>
      </c>
      <c r="BB145" s="3">
        <f t="shared" si="241"/>
        <v>4.737835991561181</v>
      </c>
      <c r="BC145" s="3">
        <f t="shared" si="242"/>
        <v>0.6755800227875925</v>
      </c>
      <c r="BD145" s="3">
        <f t="shared" si="243"/>
        <v>0.4964138016877637</v>
      </c>
      <c r="BE145" s="3">
        <f t="shared" si="244"/>
        <v>-0.3041561524079753</v>
      </c>
      <c r="BF145" s="3">
        <f t="shared" si="245"/>
        <v>1.1122258481012661</v>
      </c>
      <c r="BG145" s="3">
        <f t="shared" si="246"/>
        <v>0.04619298385120719</v>
      </c>
      <c r="BH145" s="3">
        <f t="shared" si="247"/>
        <v>3.167437088607595</v>
      </c>
      <c r="BI145" s="3">
        <f t="shared" si="248"/>
        <v>0.500707997717467</v>
      </c>
      <c r="BJ145" s="3">
        <f t="shared" si="249"/>
        <v>147.06692658227848</v>
      </c>
      <c r="BK145" s="3">
        <f t="shared" si="250"/>
        <v>2.1675150165903054</v>
      </c>
      <c r="BL145" s="3"/>
    </row>
    <row r="146" spans="1:64" ht="18.75" customHeight="1">
      <c r="A146" s="3" t="s">
        <v>48</v>
      </c>
      <c r="B146" s="3">
        <v>829</v>
      </c>
      <c r="C146" s="3" t="s">
        <v>10</v>
      </c>
      <c r="D146" s="3" t="s">
        <v>35</v>
      </c>
      <c r="E146" s="3" t="s">
        <v>19</v>
      </c>
      <c r="F146" s="3">
        <v>55</v>
      </c>
      <c r="G146" s="3">
        <v>350</v>
      </c>
      <c r="H146" s="3">
        <v>6</v>
      </c>
      <c r="I146" s="3">
        <v>1</v>
      </c>
      <c r="J146" s="3" t="s">
        <v>49</v>
      </c>
      <c r="K146" s="3">
        <v>1.2429999999999999</v>
      </c>
      <c r="L146" s="3">
        <f t="shared" si="218"/>
        <v>12.43</v>
      </c>
      <c r="M146" s="13">
        <f t="shared" si="219"/>
        <v>1.0944711286416449</v>
      </c>
      <c r="N146" s="1">
        <f t="shared" si="220"/>
        <v>0.11172218135792793</v>
      </c>
      <c r="O146" s="3">
        <v>39.82</v>
      </c>
      <c r="P146" s="3">
        <f t="shared" si="221"/>
        <v>0.6828813921185063</v>
      </c>
      <c r="Q146" s="1">
        <f t="shared" si="222"/>
        <v>32.0353982300885</v>
      </c>
      <c r="R146" s="3">
        <v>301.7723577235773</v>
      </c>
      <c r="S146" s="11">
        <f t="shared" si="251"/>
        <v>2.4796794559898583</v>
      </c>
      <c r="T146" s="3">
        <v>2799.532520325203</v>
      </c>
      <c r="U146" s="13">
        <f t="shared" si="223"/>
        <v>3.447085516773226</v>
      </c>
      <c r="V146" s="3"/>
      <c r="W146" s="3"/>
      <c r="X146" s="3">
        <v>154.82947154471546</v>
      </c>
      <c r="Y146" s="13">
        <f t="shared" si="224"/>
        <v>2.189853631482531</v>
      </c>
      <c r="Z146" s="3">
        <v>20631.300813008133</v>
      </c>
      <c r="AA146" s="13">
        <f t="shared" si="225"/>
        <v>4.314526611303317</v>
      </c>
      <c r="AB146" s="13">
        <f t="shared" si="226"/>
        <v>20.63130081300813</v>
      </c>
      <c r="AC146" s="13">
        <f t="shared" si="227"/>
        <v>1.314526611303317</v>
      </c>
      <c r="AD146" s="3">
        <v>1825.2845528455284</v>
      </c>
      <c r="AE146" s="13">
        <f t="shared" si="228"/>
        <v>3.261330578434898</v>
      </c>
      <c r="AF146" s="3">
        <v>434.7906504065041</v>
      </c>
      <c r="AG146" s="13">
        <f t="shared" si="229"/>
        <v>2.6382801965906126</v>
      </c>
      <c r="AH146" s="3">
        <v>2419.979674796748</v>
      </c>
      <c r="AI146" s="13">
        <f t="shared" si="230"/>
        <v>3.3838117183933716</v>
      </c>
      <c r="AJ146" s="3">
        <v>2103.8617886178863</v>
      </c>
      <c r="AK146" s="13">
        <f t="shared" si="231"/>
        <v>3.3230172058181218</v>
      </c>
      <c r="AL146" s="3">
        <v>58.56971544715448</v>
      </c>
      <c r="AM146" s="13">
        <f t="shared" si="232"/>
        <v>1.7676731140735327</v>
      </c>
      <c r="AN146" s="3">
        <v>0.868</v>
      </c>
      <c r="AO146" s="9">
        <f t="shared" si="255"/>
        <v>-0.06143024377893884</v>
      </c>
      <c r="AP146" s="3">
        <v>2.843</v>
      </c>
      <c r="AQ146" s="3">
        <f t="shared" si="254"/>
        <v>0.4537921353444739</v>
      </c>
      <c r="AR146" s="3">
        <f t="shared" si="233"/>
        <v>0.03533848999999999</v>
      </c>
      <c r="AS146" s="3">
        <f t="shared" si="234"/>
        <v>-1.4517520116679132</v>
      </c>
      <c r="AT146" s="3">
        <f t="shared" si="252"/>
        <v>857.9388130081302</v>
      </c>
      <c r="AU146" s="3">
        <f t="shared" si="253"/>
        <v>2.9334563156803006</v>
      </c>
      <c r="AV146" s="3">
        <f t="shared" si="235"/>
        <v>7.959070955284552</v>
      </c>
      <c r="AW146" s="3">
        <f t="shared" si="236"/>
        <v>0.900862376463668</v>
      </c>
      <c r="AX146" s="3">
        <f t="shared" si="237"/>
        <v>440.1801876016261</v>
      </c>
      <c r="AY146" s="3">
        <f t="shared" si="238"/>
        <v>2.6436304911729733</v>
      </c>
      <c r="AZ146" s="3">
        <f t="shared" si="239"/>
        <v>58.65478821138212</v>
      </c>
      <c r="BA146" s="3">
        <f t="shared" si="240"/>
        <v>1.768303470993759</v>
      </c>
      <c r="BB146" s="3">
        <f t="shared" si="241"/>
        <v>5.189283983739837</v>
      </c>
      <c r="BC146" s="3">
        <f t="shared" si="242"/>
        <v>0.7151074381253397</v>
      </c>
      <c r="BD146" s="3">
        <f t="shared" si="243"/>
        <v>1.236109819105691</v>
      </c>
      <c r="BE146" s="3">
        <f t="shared" si="244"/>
        <v>0.09205705628105464</v>
      </c>
      <c r="BF146" s="3">
        <f t="shared" si="245"/>
        <v>6.8800022154471545</v>
      </c>
      <c r="BG146" s="3">
        <f t="shared" si="246"/>
        <v>0.8375885780838135</v>
      </c>
      <c r="BH146" s="3">
        <f t="shared" si="247"/>
        <v>5.981279065040651</v>
      </c>
      <c r="BI146" s="3">
        <f t="shared" si="248"/>
        <v>0.7767940655085638</v>
      </c>
      <c r="BJ146" s="3">
        <f t="shared" si="249"/>
        <v>166.51370101626017</v>
      </c>
      <c r="BK146" s="3">
        <f t="shared" si="250"/>
        <v>2.2214499737639746</v>
      </c>
      <c r="BL146" s="3"/>
    </row>
    <row r="147" spans="1:64" ht="18.75" customHeight="1">
      <c r="A147" s="3" t="s">
        <v>48</v>
      </c>
      <c r="B147" s="3">
        <v>830</v>
      </c>
      <c r="C147" s="3" t="s">
        <v>10</v>
      </c>
      <c r="D147" s="3" t="s">
        <v>35</v>
      </c>
      <c r="E147" s="3" t="s">
        <v>19</v>
      </c>
      <c r="F147" s="3">
        <v>55</v>
      </c>
      <c r="G147" s="3">
        <v>350</v>
      </c>
      <c r="H147" s="3">
        <v>6</v>
      </c>
      <c r="I147" s="3">
        <v>2</v>
      </c>
      <c r="J147" s="3" t="s">
        <v>49</v>
      </c>
      <c r="K147" s="3">
        <v>1.01745</v>
      </c>
      <c r="L147" s="3">
        <f t="shared" si="218"/>
        <v>10.1745</v>
      </c>
      <c r="M147" s="13">
        <f t="shared" si="219"/>
        <v>1.0075130761207034</v>
      </c>
      <c r="N147" s="1">
        <f t="shared" si="220"/>
        <v>0.10104056263803908</v>
      </c>
      <c r="O147" s="3">
        <v>40.239999999999995</v>
      </c>
      <c r="P147" s="3">
        <f t="shared" si="221"/>
        <v>0.6871674789994737</v>
      </c>
      <c r="Q147" s="1">
        <f t="shared" si="222"/>
        <v>39.549855029731184</v>
      </c>
      <c r="R147" s="3">
        <v>229.2130801687764</v>
      </c>
      <c r="S147" s="11">
        <f t="shared" si="251"/>
        <v>2.360239397252745</v>
      </c>
      <c r="T147" s="3">
        <v>2785.4641350210973</v>
      </c>
      <c r="U147" s="13">
        <f t="shared" si="223"/>
        <v>3.4448975709581946</v>
      </c>
      <c r="V147" s="3"/>
      <c r="W147" s="3"/>
      <c r="X147" s="3">
        <v>86.6295358649789</v>
      </c>
      <c r="Y147" s="13">
        <f t="shared" si="224"/>
        <v>1.9376659875859092</v>
      </c>
      <c r="Z147" s="3">
        <v>17114.2194092827</v>
      </c>
      <c r="AA147" s="13">
        <f t="shared" si="225"/>
        <v>4.233357095470847</v>
      </c>
      <c r="AB147" s="13">
        <f t="shared" si="226"/>
        <v>17.1142194092827</v>
      </c>
      <c r="AC147" s="13">
        <f t="shared" si="227"/>
        <v>1.2333570954708473</v>
      </c>
      <c r="AD147" s="3">
        <v>1805.892405063291</v>
      </c>
      <c r="AE147" s="13">
        <f t="shared" si="228"/>
        <v>3.2566918715149797</v>
      </c>
      <c r="AF147" s="3">
        <v>323.7299578059072</v>
      </c>
      <c r="AG147" s="13">
        <f t="shared" si="229"/>
        <v>2.510182890653064</v>
      </c>
      <c r="AH147" s="3">
        <v>1935.6940928270044</v>
      </c>
      <c r="AI147" s="13">
        <f t="shared" si="230"/>
        <v>3.2868367247211245</v>
      </c>
      <c r="AJ147" s="3">
        <v>1953.0042194092825</v>
      </c>
      <c r="AK147" s="13">
        <f t="shared" si="231"/>
        <v>3.290703181569569</v>
      </c>
      <c r="AL147" s="3">
        <v>54.61075949367089</v>
      </c>
      <c r="AM147" s="13">
        <f t="shared" si="232"/>
        <v>1.737278216484576</v>
      </c>
      <c r="AN147" s="3">
        <v>0.743</v>
      </c>
      <c r="AO147" s="9">
        <f t="shared" si="255"/>
        <v>-0.12895273869450058</v>
      </c>
      <c r="AP147" s="3">
        <v>3.074</v>
      </c>
      <c r="AQ147" s="3">
        <f t="shared" si="254"/>
        <v>0.4877179909261876</v>
      </c>
      <c r="AR147" s="3">
        <f t="shared" si="233"/>
        <v>0.031276412999999996</v>
      </c>
      <c r="AS147" s="3">
        <f t="shared" si="234"/>
        <v>-1.5047830607155703</v>
      </c>
      <c r="AT147" s="3">
        <f t="shared" si="252"/>
        <v>704.6010084388187</v>
      </c>
      <c r="AU147" s="3">
        <f t="shared" si="253"/>
        <v>2.847943260416471</v>
      </c>
      <c r="AV147" s="3">
        <f t="shared" si="235"/>
        <v>8.562516751054853</v>
      </c>
      <c r="AW147" s="3">
        <f t="shared" si="236"/>
        <v>0.9326014341219211</v>
      </c>
      <c r="AX147" s="3">
        <f t="shared" si="237"/>
        <v>266.29919324894513</v>
      </c>
      <c r="AY147" s="3">
        <f t="shared" si="238"/>
        <v>2.4253698507496355</v>
      </c>
      <c r="AZ147" s="3">
        <f t="shared" si="239"/>
        <v>52.609110464135014</v>
      </c>
      <c r="BA147" s="3">
        <f t="shared" si="240"/>
        <v>1.7210609586345735</v>
      </c>
      <c r="BB147" s="3">
        <f t="shared" si="241"/>
        <v>5.551313253164557</v>
      </c>
      <c r="BC147" s="3">
        <f t="shared" si="242"/>
        <v>0.7443957346787062</v>
      </c>
      <c r="BD147" s="3">
        <f t="shared" si="243"/>
        <v>0.9951458902953586</v>
      </c>
      <c r="BE147" s="3">
        <f t="shared" si="244"/>
        <v>-0.0021132461832098224</v>
      </c>
      <c r="BF147" s="3">
        <f t="shared" si="245"/>
        <v>5.950323641350211</v>
      </c>
      <c r="BG147" s="3">
        <f t="shared" si="246"/>
        <v>0.774540587884851</v>
      </c>
      <c r="BH147" s="3">
        <f t="shared" si="247"/>
        <v>6.003534970464134</v>
      </c>
      <c r="BI147" s="3">
        <f t="shared" si="248"/>
        <v>0.7784070447332954</v>
      </c>
      <c r="BJ147" s="3">
        <f t="shared" si="249"/>
        <v>167.87347468354432</v>
      </c>
      <c r="BK147" s="3">
        <f t="shared" si="250"/>
        <v>2.224982079648302</v>
      </c>
      <c r="BL147" s="3"/>
    </row>
    <row r="148" spans="1:64" ht="18.75" customHeight="1">
      <c r="A148" s="3" t="s">
        <v>48</v>
      </c>
      <c r="B148" s="3">
        <v>831</v>
      </c>
      <c r="C148" s="3" t="s">
        <v>10</v>
      </c>
      <c r="D148" s="3" t="s">
        <v>35</v>
      </c>
      <c r="E148" s="3" t="s">
        <v>19</v>
      </c>
      <c r="F148" s="3">
        <v>55</v>
      </c>
      <c r="G148" s="3">
        <v>350</v>
      </c>
      <c r="H148" s="3">
        <v>6</v>
      </c>
      <c r="I148" s="3">
        <v>3</v>
      </c>
      <c r="J148" s="3" t="s">
        <v>49</v>
      </c>
      <c r="K148" s="3">
        <v>0.8960049999999999</v>
      </c>
      <c r="L148" s="3">
        <f t="shared" si="218"/>
        <v>8.960049999999999</v>
      </c>
      <c r="M148" s="13">
        <f t="shared" si="219"/>
        <v>0.9523104331736774</v>
      </c>
      <c r="N148" s="1">
        <f t="shared" si="220"/>
        <v>0.09479946969861731</v>
      </c>
      <c r="O148" s="3">
        <v>40.2</v>
      </c>
      <c r="P148" s="3">
        <f t="shared" si="221"/>
        <v>0.6867596003049011</v>
      </c>
      <c r="Q148" s="1">
        <f t="shared" si="222"/>
        <v>44.8658210612664</v>
      </c>
      <c r="R148" s="3">
        <v>259.80371900826447</v>
      </c>
      <c r="S148" s="11">
        <f t="shared" si="251"/>
        <v>2.4146453635699854</v>
      </c>
      <c r="T148" s="3">
        <v>2956.3429752066113</v>
      </c>
      <c r="U148" s="13">
        <f t="shared" si="223"/>
        <v>3.470754816596639</v>
      </c>
      <c r="V148" s="3"/>
      <c r="W148" s="3"/>
      <c r="X148" s="3">
        <v>97.54628099173554</v>
      </c>
      <c r="Y148" s="13">
        <f t="shared" si="224"/>
        <v>1.9892107163183772</v>
      </c>
      <c r="Z148" s="3">
        <v>16243.326446280991</v>
      </c>
      <c r="AA148" s="13">
        <f t="shared" si="225"/>
        <v>4.210674972523968</v>
      </c>
      <c r="AB148" s="13">
        <f t="shared" si="226"/>
        <v>16.243326446280992</v>
      </c>
      <c r="AC148" s="13">
        <f t="shared" si="227"/>
        <v>1.2106749725239678</v>
      </c>
      <c r="AD148" s="3">
        <v>2151.9421487603304</v>
      </c>
      <c r="AE148" s="13">
        <f t="shared" si="228"/>
        <v>3.3328305918958985</v>
      </c>
      <c r="AF148" s="3">
        <v>339.87603305785126</v>
      </c>
      <c r="AG148" s="13">
        <f t="shared" si="229"/>
        <v>2.531320540641581</v>
      </c>
      <c r="AH148" s="3">
        <v>2161.384297520661</v>
      </c>
      <c r="AI148" s="13">
        <f t="shared" si="230"/>
        <v>3.334731991989379</v>
      </c>
      <c r="AJ148" s="3">
        <v>1963.6673553719008</v>
      </c>
      <c r="AK148" s="13">
        <f t="shared" si="231"/>
        <v>3.2930679203338475</v>
      </c>
      <c r="AL148" s="3">
        <v>56.33553719008265</v>
      </c>
      <c r="AM148" s="13">
        <f t="shared" si="232"/>
        <v>1.7507824399076823</v>
      </c>
      <c r="AN148" s="3">
        <v>1.631</v>
      </c>
      <c r="AO148" s="9">
        <f t="shared" si="255"/>
        <v>0.2124805877213732</v>
      </c>
      <c r="AP148" s="3">
        <v>4.054</v>
      </c>
      <c r="AQ148" s="3">
        <f t="shared" si="254"/>
        <v>0.6078944569649234</v>
      </c>
      <c r="AR148" s="3">
        <f t="shared" si="233"/>
        <v>0.036324042699999996</v>
      </c>
      <c r="AS148" s="3">
        <f t="shared" si="234"/>
        <v>-1.4398058224693329</v>
      </c>
      <c r="AT148" s="3">
        <f t="shared" si="252"/>
        <v>1053.2442768595042</v>
      </c>
      <c r="AU148" s="3">
        <f t="shared" si="253"/>
        <v>3.0225291079269754</v>
      </c>
      <c r="AV148" s="3">
        <f t="shared" si="235"/>
        <v>11.985014421487604</v>
      </c>
      <c r="AW148" s="3">
        <f t="shared" si="236"/>
        <v>1.078638560953629</v>
      </c>
      <c r="AX148" s="3">
        <f t="shared" si="237"/>
        <v>395.4526231404959</v>
      </c>
      <c r="AY148" s="3">
        <f t="shared" si="238"/>
        <v>2.597094460675367</v>
      </c>
      <c r="AZ148" s="3">
        <f t="shared" si="239"/>
        <v>65.85044541322314</v>
      </c>
      <c r="BA148" s="3">
        <f t="shared" si="240"/>
        <v>1.8185587168809576</v>
      </c>
      <c r="BB148" s="3">
        <f t="shared" si="241"/>
        <v>8.72397347107438</v>
      </c>
      <c r="BC148" s="3">
        <f t="shared" si="242"/>
        <v>0.9407143362528886</v>
      </c>
      <c r="BD148" s="3">
        <f t="shared" si="243"/>
        <v>1.3778574380165292</v>
      </c>
      <c r="BE148" s="3">
        <f t="shared" si="244"/>
        <v>0.1392042849985706</v>
      </c>
      <c r="BF148" s="3">
        <f t="shared" si="245"/>
        <v>8.762251942148762</v>
      </c>
      <c r="BG148" s="3">
        <f t="shared" si="246"/>
        <v>0.942615736346369</v>
      </c>
      <c r="BH148" s="3">
        <f t="shared" si="247"/>
        <v>7.960707458677686</v>
      </c>
      <c r="BI148" s="3">
        <f t="shared" si="248"/>
        <v>0.9009516646908375</v>
      </c>
      <c r="BJ148" s="3">
        <f t="shared" si="249"/>
        <v>228.38426776859507</v>
      </c>
      <c r="BK148" s="3">
        <f t="shared" si="250"/>
        <v>2.3586661842646723</v>
      </c>
      <c r="BL148" s="3" t="s">
        <v>70</v>
      </c>
    </row>
    <row r="149" spans="1:64" ht="18.75" customHeight="1">
      <c r="A149" s="3" t="s">
        <v>48</v>
      </c>
      <c r="B149" s="3">
        <v>832</v>
      </c>
      <c r="C149" s="3" t="s">
        <v>10</v>
      </c>
      <c r="D149" s="3" t="s">
        <v>35</v>
      </c>
      <c r="E149" s="3" t="s">
        <v>19</v>
      </c>
      <c r="F149" s="3">
        <v>55</v>
      </c>
      <c r="G149" s="3">
        <v>350</v>
      </c>
      <c r="H149" s="3">
        <v>6</v>
      </c>
      <c r="I149" s="3">
        <v>4</v>
      </c>
      <c r="J149" s="3" t="s">
        <v>49</v>
      </c>
      <c r="K149" s="3">
        <v>1.4325</v>
      </c>
      <c r="L149" s="3">
        <f t="shared" si="218"/>
        <v>14.325000000000001</v>
      </c>
      <c r="M149" s="13">
        <f t="shared" si="219"/>
        <v>1.1560946306394275</v>
      </c>
      <c r="N149" s="1">
        <f t="shared" si="220"/>
        <v>0.11997470286432634</v>
      </c>
      <c r="O149" s="3">
        <v>40.355000000000004</v>
      </c>
      <c r="P149" s="3">
        <f t="shared" si="221"/>
        <v>0.688339762480367</v>
      </c>
      <c r="Q149" s="1">
        <f t="shared" si="222"/>
        <v>28.17102966841187</v>
      </c>
      <c r="R149" s="3">
        <v>263.7458333333334</v>
      </c>
      <c r="S149" s="11">
        <f t="shared" si="251"/>
        <v>2.421185607359266</v>
      </c>
      <c r="T149" s="3">
        <v>2827.3750000000005</v>
      </c>
      <c r="U149" s="13">
        <f t="shared" si="223"/>
        <v>3.451383413593869</v>
      </c>
      <c r="V149" s="3"/>
      <c r="W149" s="3"/>
      <c r="X149" s="3">
        <v>108.06895833333336</v>
      </c>
      <c r="Y149" s="13">
        <f t="shared" si="224"/>
        <v>2.033700965363794</v>
      </c>
      <c r="Z149" s="3">
        <v>23177.5</v>
      </c>
      <c r="AA149" s="13">
        <f t="shared" si="225"/>
        <v>4.365066589748451</v>
      </c>
      <c r="AB149" s="13">
        <f t="shared" si="226"/>
        <v>23.1775</v>
      </c>
      <c r="AC149" s="13">
        <f t="shared" si="227"/>
        <v>1.3650665897484504</v>
      </c>
      <c r="AD149" s="3">
        <v>2046.2770833333334</v>
      </c>
      <c r="AE149" s="13">
        <f t="shared" si="228"/>
        <v>3.3109644405272083</v>
      </c>
      <c r="AF149" s="3">
        <v>458.39375</v>
      </c>
      <c r="AG149" s="13">
        <f t="shared" si="229"/>
        <v>2.661238687582771</v>
      </c>
      <c r="AH149" s="3">
        <v>3315.5625</v>
      </c>
      <c r="AI149" s="13">
        <f t="shared" si="230"/>
        <v>3.5205572189918923</v>
      </c>
      <c r="AJ149" s="3">
        <v>2219.8333333333335</v>
      </c>
      <c r="AK149" s="13">
        <f t="shared" si="231"/>
        <v>3.346320368535844</v>
      </c>
      <c r="AL149" s="3">
        <v>70.02333333333334</v>
      </c>
      <c r="AM149" s="13">
        <f t="shared" si="232"/>
        <v>1.8452427807194471</v>
      </c>
      <c r="AN149" s="3">
        <v>0.703</v>
      </c>
      <c r="AO149" s="9">
        <f t="shared" si="255"/>
        <v>-0.15298290206464582</v>
      </c>
      <c r="AP149" s="3">
        <v>1.866</v>
      </c>
      <c r="AQ149" s="3">
        <f t="shared" si="254"/>
        <v>0.27093491287485816</v>
      </c>
      <c r="AR149" s="3">
        <f t="shared" si="233"/>
        <v>0.026730450000000006</v>
      </c>
      <c r="AS149" s="3">
        <f t="shared" si="234"/>
        <v>-1.5729937299500911</v>
      </c>
      <c r="AT149" s="3">
        <f t="shared" si="252"/>
        <v>492.14972500000016</v>
      </c>
      <c r="AU149" s="3">
        <f t="shared" si="253"/>
        <v>2.6920972467697473</v>
      </c>
      <c r="AV149" s="3">
        <f t="shared" si="235"/>
        <v>5.275881750000002</v>
      </c>
      <c r="AW149" s="3">
        <f t="shared" si="236"/>
        <v>0.7222950530043502</v>
      </c>
      <c r="AX149" s="3">
        <f t="shared" si="237"/>
        <v>201.65667625000006</v>
      </c>
      <c r="AY149" s="3">
        <f t="shared" si="238"/>
        <v>2.304612604774275</v>
      </c>
      <c r="AZ149" s="3">
        <f t="shared" si="239"/>
        <v>43.24921500000001</v>
      </c>
      <c r="BA149" s="3">
        <f t="shared" si="240"/>
        <v>1.6359782291589315</v>
      </c>
      <c r="BB149" s="3">
        <f t="shared" si="241"/>
        <v>3.8183530375000005</v>
      </c>
      <c r="BC149" s="3">
        <f t="shared" si="242"/>
        <v>0.5818760799376895</v>
      </c>
      <c r="BD149" s="3">
        <f t="shared" si="243"/>
        <v>0.8553627375000001</v>
      </c>
      <c r="BE149" s="3">
        <f t="shared" si="244"/>
        <v>-0.06784967300674771</v>
      </c>
      <c r="BF149" s="3">
        <f t="shared" si="245"/>
        <v>6.186839625</v>
      </c>
      <c r="BG149" s="3">
        <f t="shared" si="246"/>
        <v>0.7914688584023737</v>
      </c>
      <c r="BH149" s="3">
        <f t="shared" si="247"/>
        <v>4.142209000000001</v>
      </c>
      <c r="BI149" s="3">
        <f t="shared" si="248"/>
        <v>0.6172320079463253</v>
      </c>
      <c r="BJ149" s="3">
        <f t="shared" si="249"/>
        <v>130.66354</v>
      </c>
      <c r="BK149" s="3">
        <f t="shared" si="250"/>
        <v>2.116154420129928</v>
      </c>
      <c r="BL149" s="3"/>
    </row>
    <row r="150" spans="1:64" ht="18.75" customHeight="1">
      <c r="A150" s="3" t="s">
        <v>48</v>
      </c>
      <c r="B150" s="3">
        <v>833</v>
      </c>
      <c r="C150" s="3" t="s">
        <v>10</v>
      </c>
      <c r="D150" s="3" t="s">
        <v>35</v>
      </c>
      <c r="E150" s="3" t="s">
        <v>19</v>
      </c>
      <c r="F150" s="3">
        <v>55</v>
      </c>
      <c r="G150" s="3">
        <v>350</v>
      </c>
      <c r="H150" s="3">
        <v>6</v>
      </c>
      <c r="I150" s="3">
        <v>5</v>
      </c>
      <c r="J150" s="3" t="s">
        <v>49</v>
      </c>
      <c r="K150" s="3">
        <v>1.93335</v>
      </c>
      <c r="L150" s="3">
        <f t="shared" si="218"/>
        <v>19.3335</v>
      </c>
      <c r="M150" s="13">
        <f t="shared" si="219"/>
        <v>1.2863104827450849</v>
      </c>
      <c r="N150" s="1">
        <f t="shared" si="220"/>
        <v>0.13949693778795988</v>
      </c>
      <c r="O150" s="3">
        <v>39.965</v>
      </c>
      <c r="P150" s="3">
        <f t="shared" si="221"/>
        <v>0.6843619596668382</v>
      </c>
      <c r="Q150" s="1">
        <f t="shared" si="222"/>
        <v>20.67137352264205</v>
      </c>
      <c r="R150" s="3">
        <v>212.66340425531916</v>
      </c>
      <c r="S150" s="11">
        <f t="shared" si="251"/>
        <v>2.327692761659273</v>
      </c>
      <c r="T150" s="3">
        <v>3332.6382978723404</v>
      </c>
      <c r="U150" s="13">
        <f t="shared" si="223"/>
        <v>3.5227881808185515</v>
      </c>
      <c r="V150" s="3"/>
      <c r="W150" s="3"/>
      <c r="X150" s="3">
        <v>98.82170212765958</v>
      </c>
      <c r="Y150" s="13">
        <f t="shared" si="224"/>
        <v>1.994852330005571</v>
      </c>
      <c r="Z150" s="3">
        <v>30819.361702127662</v>
      </c>
      <c r="AA150" s="13">
        <f t="shared" si="225"/>
        <v>4.488823639829695</v>
      </c>
      <c r="AB150" s="13">
        <f t="shared" si="226"/>
        <v>30.81936170212766</v>
      </c>
      <c r="AC150" s="13">
        <f t="shared" si="227"/>
        <v>1.4888236398296952</v>
      </c>
      <c r="AD150" s="3">
        <v>2228.382978723404</v>
      </c>
      <c r="AE150" s="13">
        <f t="shared" si="228"/>
        <v>3.3479898324858737</v>
      </c>
      <c r="AF150" s="3">
        <v>502.6936170212766</v>
      </c>
      <c r="AG150" s="13">
        <f t="shared" si="229"/>
        <v>2.7013033707859884</v>
      </c>
      <c r="AH150" s="3">
        <v>3868.957446808511</v>
      </c>
      <c r="AI150" s="13">
        <f t="shared" si="230"/>
        <v>3.5875939531076804</v>
      </c>
      <c r="AJ150" s="3">
        <v>2950.957446808511</v>
      </c>
      <c r="AK150" s="13">
        <f t="shared" si="231"/>
        <v>3.4699629469620072</v>
      </c>
      <c r="AL150" s="3">
        <v>66.87340425531914</v>
      </c>
      <c r="AM150" s="13">
        <f t="shared" si="232"/>
        <v>1.8252534319432605</v>
      </c>
      <c r="AN150" s="3">
        <v>0.552</v>
      </c>
      <c r="AO150" s="9">
        <f t="shared" si="255"/>
        <v>-0.2579822528598617</v>
      </c>
      <c r="AP150" s="3">
        <v>1.648</v>
      </c>
      <c r="AQ150" s="3">
        <f t="shared" si="254"/>
        <v>0.21698355938209368</v>
      </c>
      <c r="AR150" s="3">
        <f t="shared" si="233"/>
        <v>0.031861608</v>
      </c>
      <c r="AS150" s="3">
        <f t="shared" si="234"/>
        <v>-1.4967323098938181</v>
      </c>
      <c r="AT150" s="3">
        <f t="shared" si="252"/>
        <v>350.46929021276594</v>
      </c>
      <c r="AU150" s="3">
        <f t="shared" si="253"/>
        <v>2.54464996902037</v>
      </c>
      <c r="AV150" s="3">
        <f t="shared" si="235"/>
        <v>5.492187914893617</v>
      </c>
      <c r="AW150" s="3">
        <f t="shared" si="236"/>
        <v>0.7397453881796486</v>
      </c>
      <c r="AX150" s="3">
        <f t="shared" si="237"/>
        <v>162.85816510638298</v>
      </c>
      <c r="AY150" s="3">
        <f t="shared" si="238"/>
        <v>2.2118095373666677</v>
      </c>
      <c r="AZ150" s="3">
        <f t="shared" si="239"/>
        <v>50.79030808510639</v>
      </c>
      <c r="BA150" s="3">
        <f t="shared" si="240"/>
        <v>1.7057808471907923</v>
      </c>
      <c r="BB150" s="3">
        <f t="shared" si="241"/>
        <v>3.6723751489361693</v>
      </c>
      <c r="BC150" s="3">
        <f t="shared" si="242"/>
        <v>0.5649470398469706</v>
      </c>
      <c r="BD150" s="3">
        <f t="shared" si="243"/>
        <v>0.8284390808510639</v>
      </c>
      <c r="BE150" s="3">
        <f t="shared" si="244"/>
        <v>-0.08173942185291445</v>
      </c>
      <c r="BF150" s="3">
        <f t="shared" si="245"/>
        <v>6.376041872340426</v>
      </c>
      <c r="BG150" s="3">
        <f t="shared" si="246"/>
        <v>0.8045511604687774</v>
      </c>
      <c r="BH150" s="3">
        <f t="shared" si="247"/>
        <v>4.863177872340426</v>
      </c>
      <c r="BI150" s="3">
        <f t="shared" si="248"/>
        <v>0.6869201543231043</v>
      </c>
      <c r="BJ150" s="3">
        <f t="shared" si="249"/>
        <v>110.20737021276594</v>
      </c>
      <c r="BK150" s="3">
        <f t="shared" si="250"/>
        <v>2.0422106393043573</v>
      </c>
      <c r="BL150" s="3"/>
    </row>
    <row r="151" spans="1:64" ht="18.75" customHeight="1">
      <c r="A151" s="3" t="s">
        <v>48</v>
      </c>
      <c r="B151" s="3">
        <v>834</v>
      </c>
      <c r="C151" s="3" t="s">
        <v>10</v>
      </c>
      <c r="D151" s="3" t="s">
        <v>35</v>
      </c>
      <c r="E151" s="3" t="s">
        <v>19</v>
      </c>
      <c r="F151" s="3">
        <v>55</v>
      </c>
      <c r="G151" s="3">
        <v>350</v>
      </c>
      <c r="H151" s="3">
        <v>6</v>
      </c>
      <c r="I151" s="3">
        <v>6</v>
      </c>
      <c r="J151" s="3" t="s">
        <v>49</v>
      </c>
      <c r="K151" s="3">
        <v>1.30445</v>
      </c>
      <c r="L151" s="3">
        <f t="shared" si="218"/>
        <v>13.044500000000001</v>
      </c>
      <c r="M151" s="13">
        <f t="shared" si="219"/>
        <v>1.1154274371041153</v>
      </c>
      <c r="N151" s="1">
        <f t="shared" si="220"/>
        <v>0.1144622977341396</v>
      </c>
      <c r="O151" s="3">
        <v>40.3</v>
      </c>
      <c r="P151" s="3">
        <f t="shared" si="221"/>
        <v>0.6877791729885213</v>
      </c>
      <c r="Q151" s="1">
        <f t="shared" si="222"/>
        <v>30.8942466173483</v>
      </c>
      <c r="R151" s="3">
        <v>214.05620155038758</v>
      </c>
      <c r="S151" s="11">
        <f t="shared" si="251"/>
        <v>2.330527814558077</v>
      </c>
      <c r="T151" s="3">
        <v>2736.085271317829</v>
      </c>
      <c r="U151" s="13">
        <f t="shared" si="223"/>
        <v>3.4371296282402275</v>
      </c>
      <c r="V151" s="3"/>
      <c r="W151" s="3"/>
      <c r="X151" s="3">
        <v>87.89689922480619</v>
      </c>
      <c r="Y151" s="13">
        <f t="shared" si="224"/>
        <v>1.9439735545583092</v>
      </c>
      <c r="Z151" s="3">
        <v>21374.806201550386</v>
      </c>
      <c r="AA151" s="13">
        <f t="shared" si="225"/>
        <v>4.329902185810558</v>
      </c>
      <c r="AB151" s="13">
        <f t="shared" si="226"/>
        <v>21.374806201550385</v>
      </c>
      <c r="AC151" s="13">
        <f t="shared" si="227"/>
        <v>1.329902185810558</v>
      </c>
      <c r="AD151" s="3">
        <v>1931.6937984496121</v>
      </c>
      <c r="AE151" s="13">
        <f t="shared" si="228"/>
        <v>3.285938285545888</v>
      </c>
      <c r="AF151" s="3">
        <v>438.4903100775194</v>
      </c>
      <c r="AG151" s="13">
        <f t="shared" si="229"/>
        <v>2.641960000606595</v>
      </c>
      <c r="AH151" s="3">
        <v>2771.375968992248</v>
      </c>
      <c r="AI151" s="13">
        <f t="shared" si="230"/>
        <v>3.442695446815328</v>
      </c>
      <c r="AJ151" s="3">
        <v>2267.519379844961</v>
      </c>
      <c r="AK151" s="13">
        <f t="shared" si="231"/>
        <v>3.3555510075397446</v>
      </c>
      <c r="AL151" s="3">
        <v>57.71782945736434</v>
      </c>
      <c r="AM151" s="13">
        <f t="shared" si="232"/>
        <v>1.7613099906055527</v>
      </c>
      <c r="AN151" s="3">
        <v>0.787</v>
      </c>
      <c r="AO151" s="9">
        <f t="shared" si="255"/>
        <v>-0.10397008760377292</v>
      </c>
      <c r="AP151" s="3">
        <v>2.347</v>
      </c>
      <c r="AQ151" s="3">
        <f t="shared" si="254"/>
        <v>0.3705315934430769</v>
      </c>
      <c r="AR151" s="3">
        <f t="shared" si="233"/>
        <v>0.0306154415</v>
      </c>
      <c r="AS151" s="3">
        <f t="shared" si="234"/>
        <v>-1.514059473297292</v>
      </c>
      <c r="AT151" s="3">
        <f t="shared" si="252"/>
        <v>502.38990503875965</v>
      </c>
      <c r="AU151" s="3">
        <f t="shared" si="253"/>
        <v>2.7010409041566694</v>
      </c>
      <c r="AV151" s="3">
        <f t="shared" si="235"/>
        <v>6.421592131782945</v>
      </c>
      <c r="AW151" s="3">
        <f t="shared" si="236"/>
        <v>0.8076427178388199</v>
      </c>
      <c r="AX151" s="3">
        <f t="shared" si="237"/>
        <v>206.29402248062013</v>
      </c>
      <c r="AY151" s="3">
        <f t="shared" si="238"/>
        <v>2.3144866441569016</v>
      </c>
      <c r="AZ151" s="3">
        <f t="shared" si="239"/>
        <v>50.16667015503875</v>
      </c>
      <c r="BA151" s="3">
        <f t="shared" si="240"/>
        <v>1.7004152754091504</v>
      </c>
      <c r="BB151" s="3">
        <f t="shared" si="241"/>
        <v>4.53368534496124</v>
      </c>
      <c r="BC151" s="3">
        <f t="shared" si="242"/>
        <v>0.6564513751444808</v>
      </c>
      <c r="BD151" s="3">
        <f t="shared" si="243"/>
        <v>1.029136757751938</v>
      </c>
      <c r="BE151" s="3">
        <f t="shared" si="244"/>
        <v>0.012473090205187488</v>
      </c>
      <c r="BF151" s="3">
        <f t="shared" si="245"/>
        <v>6.5044193992248065</v>
      </c>
      <c r="BG151" s="3">
        <f t="shared" si="246"/>
        <v>0.8132085364139207</v>
      </c>
      <c r="BH151" s="3">
        <f t="shared" si="247"/>
        <v>5.321867984496124</v>
      </c>
      <c r="BI151" s="3">
        <f t="shared" si="248"/>
        <v>0.7260640971383372</v>
      </c>
      <c r="BJ151" s="3">
        <f t="shared" si="249"/>
        <v>135.4637457364341</v>
      </c>
      <c r="BK151" s="3">
        <f t="shared" si="250"/>
        <v>2.1318230802041453</v>
      </c>
      <c r="BL151" s="3"/>
    </row>
    <row r="152" spans="1:64" ht="18.75" customHeight="1">
      <c r="A152" s="3" t="s">
        <v>48</v>
      </c>
      <c r="B152" s="3">
        <v>835</v>
      </c>
      <c r="C152" s="3" t="s">
        <v>10</v>
      </c>
      <c r="D152" s="3" t="s">
        <v>35</v>
      </c>
      <c r="E152" s="3" t="s">
        <v>20</v>
      </c>
      <c r="F152" s="3">
        <v>82</v>
      </c>
      <c r="G152" s="3">
        <v>350</v>
      </c>
      <c r="H152" s="3">
        <v>7</v>
      </c>
      <c r="I152" s="3">
        <v>1</v>
      </c>
      <c r="J152" s="3" t="s">
        <v>49</v>
      </c>
      <c r="K152" s="3">
        <v>1.9798</v>
      </c>
      <c r="L152" s="3">
        <f t="shared" si="218"/>
        <v>19.798000000000002</v>
      </c>
      <c r="M152" s="13">
        <f t="shared" si="219"/>
        <v>1.2966213199163348</v>
      </c>
      <c r="N152" s="1">
        <f t="shared" si="220"/>
        <v>0.14117383246567775</v>
      </c>
      <c r="O152" s="3">
        <v>40.83</v>
      </c>
      <c r="P152" s="3">
        <f t="shared" si="221"/>
        <v>0.6931761596176372</v>
      </c>
      <c r="Q152" s="1">
        <f t="shared" si="222"/>
        <v>20.62329528235175</v>
      </c>
      <c r="R152" s="3">
        <v>273.20711297071136</v>
      </c>
      <c r="S152" s="11">
        <f t="shared" si="251"/>
        <v>2.436492002050918</v>
      </c>
      <c r="T152" s="3">
        <v>4031.5271966527202</v>
      </c>
      <c r="U152" s="13">
        <f t="shared" si="223"/>
        <v>3.6054695938926242</v>
      </c>
      <c r="V152" s="3"/>
      <c r="W152" s="3"/>
      <c r="X152" s="3">
        <v>117.6100418410042</v>
      </c>
      <c r="Y152" s="13">
        <f t="shared" si="224"/>
        <v>2.070444404477785</v>
      </c>
      <c r="Z152" s="3">
        <v>20585.125523012553</v>
      </c>
      <c r="AA152" s="13">
        <f t="shared" si="225"/>
        <v>4.3135535195620935</v>
      </c>
      <c r="AB152" s="13">
        <f t="shared" si="226"/>
        <v>20.585125523012554</v>
      </c>
      <c r="AC152" s="13">
        <f t="shared" si="227"/>
        <v>1.3135535195620935</v>
      </c>
      <c r="AD152" s="3">
        <v>2431.8410041841007</v>
      </c>
      <c r="AE152" s="13">
        <f t="shared" si="228"/>
        <v>3.38593517698937</v>
      </c>
      <c r="AF152" s="3">
        <v>284.5230125523013</v>
      </c>
      <c r="AG152" s="13">
        <f t="shared" si="229"/>
        <v>2.4541173983946956</v>
      </c>
      <c r="AH152" s="3">
        <v>2478.6192468619247</v>
      </c>
      <c r="AI152" s="13">
        <f t="shared" si="230"/>
        <v>3.394209817737166</v>
      </c>
      <c r="AJ152" s="3">
        <v>2242.6778242677824</v>
      </c>
      <c r="AK152" s="13">
        <f t="shared" si="231"/>
        <v>3.3507668887446322</v>
      </c>
      <c r="AL152" s="3">
        <v>70.59811715481172</v>
      </c>
      <c r="AM152" s="13">
        <f t="shared" si="232"/>
        <v>1.8487931186129998</v>
      </c>
      <c r="AN152" s="3">
        <v>0.389</v>
      </c>
      <c r="AO152" s="9">
        <f t="shared" si="255"/>
        <v>-0.4099387691962575</v>
      </c>
      <c r="AP152" s="3">
        <v>1.567</v>
      </c>
      <c r="AQ152" s="3">
        <f t="shared" si="254"/>
        <v>0.19509671061185616</v>
      </c>
      <c r="AR152" s="3">
        <f t="shared" si="233"/>
        <v>0.031023466</v>
      </c>
      <c r="AS152" s="3">
        <f t="shared" si="234"/>
        <v>-1.5083096836150753</v>
      </c>
      <c r="AT152" s="3">
        <f t="shared" si="252"/>
        <v>428.1155460251047</v>
      </c>
      <c r="AU152" s="3">
        <f t="shared" si="253"/>
        <v>2.631560998519508</v>
      </c>
      <c r="AV152" s="3">
        <f t="shared" si="235"/>
        <v>6.317403117154813</v>
      </c>
      <c r="AW152" s="3">
        <f t="shared" si="236"/>
        <v>0.8005385903612143</v>
      </c>
      <c r="AX152" s="3">
        <f t="shared" si="237"/>
        <v>184.29493556485357</v>
      </c>
      <c r="AY152" s="3">
        <f t="shared" si="238"/>
        <v>2.265513400946375</v>
      </c>
      <c r="AZ152" s="3">
        <f t="shared" si="239"/>
        <v>32.25689169456067</v>
      </c>
      <c r="BA152" s="3">
        <f t="shared" si="240"/>
        <v>1.5086225160306836</v>
      </c>
      <c r="BB152" s="3">
        <f t="shared" si="241"/>
        <v>3.8106948535564857</v>
      </c>
      <c r="BC152" s="3">
        <f t="shared" si="242"/>
        <v>0.5810041734579601</v>
      </c>
      <c r="BD152" s="3">
        <f t="shared" si="243"/>
        <v>0.4458475606694561</v>
      </c>
      <c r="BE152" s="3">
        <f t="shared" si="244"/>
        <v>-0.3508136051367143</v>
      </c>
      <c r="BF152" s="3">
        <f t="shared" si="245"/>
        <v>3.883996359832636</v>
      </c>
      <c r="BG152" s="3">
        <f t="shared" si="246"/>
        <v>0.5892788142057561</v>
      </c>
      <c r="BH152" s="3">
        <f t="shared" si="247"/>
        <v>3.5142761506276146</v>
      </c>
      <c r="BI152" s="3">
        <f t="shared" si="248"/>
        <v>0.5458358852132223</v>
      </c>
      <c r="BJ152" s="3">
        <f t="shared" si="249"/>
        <v>110.62724958158996</v>
      </c>
      <c r="BK152" s="3">
        <f t="shared" si="250"/>
        <v>2.04386211508159</v>
      </c>
      <c r="BL152" s="3"/>
    </row>
    <row r="153" spans="1:64" ht="18.75" customHeight="1">
      <c r="A153" s="3" t="s">
        <v>48</v>
      </c>
      <c r="B153" s="3">
        <v>836</v>
      </c>
      <c r="C153" s="3" t="s">
        <v>10</v>
      </c>
      <c r="D153" s="3" t="s">
        <v>35</v>
      </c>
      <c r="E153" s="3" t="s">
        <v>20</v>
      </c>
      <c r="F153" s="3">
        <v>82</v>
      </c>
      <c r="G153" s="3">
        <v>350</v>
      </c>
      <c r="H153" s="3">
        <v>7</v>
      </c>
      <c r="I153" s="3">
        <v>2</v>
      </c>
      <c r="J153" s="3" t="s">
        <v>49</v>
      </c>
      <c r="K153" s="3">
        <v>0.884015</v>
      </c>
      <c r="L153" s="3">
        <f aca="true" t="shared" si="256" ref="L153:L168">K153*10</f>
        <v>8.84015</v>
      </c>
      <c r="M153" s="13">
        <f aca="true" t="shared" si="257" ref="M153:M168">LOG10(L153)</f>
        <v>0.9464596342008104</v>
      </c>
      <c r="N153" s="1">
        <f aca="true" t="shared" si="258" ref="N153:N168">ASIN(SQRT(K153/100))</f>
        <v>0.09416115407173771</v>
      </c>
      <c r="O153" s="3">
        <v>41.004999999999995</v>
      </c>
      <c r="P153" s="3">
        <f aca="true" t="shared" si="259" ref="P153:P168">ASIN(SQRT(O153/100))</f>
        <v>0.6949557675314405</v>
      </c>
      <c r="Q153" s="1">
        <f aca="true" t="shared" si="260" ref="Q153:Q168">O153/K153</f>
        <v>46.38495953122967</v>
      </c>
      <c r="R153" s="3">
        <v>158.3119607843137</v>
      </c>
      <c r="S153" s="11">
        <f t="shared" si="251"/>
        <v>2.199513727916015</v>
      </c>
      <c r="T153" s="3">
        <v>2867.8431372549016</v>
      </c>
      <c r="U153" s="13">
        <f aca="true" t="shared" si="261" ref="U153:U168">LOG10(T153)</f>
        <v>3.4575553929902925</v>
      </c>
      <c r="V153" s="3"/>
      <c r="W153" s="3"/>
      <c r="X153" s="3">
        <v>60.52137254901962</v>
      </c>
      <c r="Y153" s="13">
        <f aca="true" t="shared" si="262" ref="Y153:Y168">LOG10(X153)</f>
        <v>1.7819087687183999</v>
      </c>
      <c r="Z153" s="3">
        <v>13665.235294117647</v>
      </c>
      <c r="AA153" s="13">
        <f aca="true" t="shared" si="263" ref="AA153:AA168">LOG10(Z153)</f>
        <v>4.135617113969197</v>
      </c>
      <c r="AB153" s="13">
        <f aca="true" t="shared" si="264" ref="AB153:AB168">Z153/1000</f>
        <v>13.665235294117647</v>
      </c>
      <c r="AC153" s="13">
        <f aca="true" t="shared" si="265" ref="AC153:AC168">LOG10(AB153)</f>
        <v>1.1356171139691964</v>
      </c>
      <c r="AD153" s="3">
        <v>1545.7019607843138</v>
      </c>
      <c r="AE153" s="13">
        <f aca="true" t="shared" si="266" ref="AE153:AE168">LOG10(AD153)</f>
        <v>3.189125757845673</v>
      </c>
      <c r="AF153" s="3">
        <v>230.86666666666665</v>
      </c>
      <c r="AG153" s="13">
        <f aca="true" t="shared" si="267" ref="AG153:AG168">LOG10(AF153)</f>
        <v>2.3633612324937796</v>
      </c>
      <c r="AH153" s="3">
        <v>814.2725490196079</v>
      </c>
      <c r="AI153" s="13">
        <f aca="true" t="shared" si="268" ref="AI153:AI168">LOG10(AH153)</f>
        <v>2.9107697939844615</v>
      </c>
      <c r="AJ153" s="3">
        <v>1493.786274509804</v>
      </c>
      <c r="AK153" s="13">
        <f aca="true" t="shared" si="269" ref="AK153:AK168">LOG10(AJ153)</f>
        <v>3.174288464654161</v>
      </c>
      <c r="AL153" s="3">
        <v>50.575490196078434</v>
      </c>
      <c r="AM153" s="13">
        <f aca="true" t="shared" si="270" ref="AM153:AM168">LOG10(AL153)</f>
        <v>1.7039401008035977</v>
      </c>
      <c r="AN153" s="3">
        <v>0.569</v>
      </c>
      <c r="AO153" s="9">
        <f t="shared" si="255"/>
        <v>-0.24481141439167506</v>
      </c>
      <c r="AP153" s="3">
        <v>2.347</v>
      </c>
      <c r="AQ153" s="3">
        <f t="shared" si="254"/>
        <v>0.3705315934430769</v>
      </c>
      <c r="AR153" s="3">
        <f aca="true" t="shared" si="271" ref="AR153:AR168">K153*AP153*0.01</f>
        <v>0.02074783205</v>
      </c>
      <c r="AS153" s="3">
        <f aca="true" t="shared" si="272" ref="AS153:AS168">LOG10(AR153)</f>
        <v>-1.6830272762005969</v>
      </c>
      <c r="AT153" s="3">
        <f t="shared" si="252"/>
        <v>371.55817196078425</v>
      </c>
      <c r="AU153" s="3">
        <f t="shared" si="253"/>
        <v>2.5700268175146075</v>
      </c>
      <c r="AV153" s="3">
        <f aca="true" t="shared" si="273" ref="AV153:AV168">T153*AP153/1000</f>
        <v>6.730827843137254</v>
      </c>
      <c r="AW153" s="3">
        <f aca="true" t="shared" si="274" ref="AW153:AW168">LOG10(AV153)</f>
        <v>0.8280684825888849</v>
      </c>
      <c r="AX153" s="3">
        <f aca="true" t="shared" si="275" ref="AX153:AX168">X153*AP153</f>
        <v>142.04366137254905</v>
      </c>
      <c r="AY153" s="3">
        <f aca="true" t="shared" si="276" ref="AY153:AY168">LOG10(AX153)</f>
        <v>2.1524218583169925</v>
      </c>
      <c r="AZ153" s="3">
        <f aca="true" t="shared" si="277" ref="AZ153:AZ168">Z153*AP153/1000</f>
        <v>32.07230723529412</v>
      </c>
      <c r="BA153" s="3">
        <f aca="true" t="shared" si="278" ref="BA153:BA168">LOG10(AZ153)</f>
        <v>1.506130203567789</v>
      </c>
      <c r="BB153" s="3">
        <f aca="true" t="shared" si="279" ref="BB153:BB168">AD153*AP153/1000</f>
        <v>3.6277625019607846</v>
      </c>
      <c r="BC153" s="3">
        <f aca="true" t="shared" si="280" ref="BC153:BC168">LOG10(BB153)</f>
        <v>0.5596388474442656</v>
      </c>
      <c r="BD153" s="3">
        <f aca="true" t="shared" si="281" ref="BD153:BD168">AF153*AP153/1000</f>
        <v>0.5418440666666666</v>
      </c>
      <c r="BE153" s="3">
        <f aca="true" t="shared" si="282" ref="BE153:BE168">LOG10(BD153)</f>
        <v>-0.26612567790762787</v>
      </c>
      <c r="BF153" s="3">
        <f aca="true" t="shared" si="283" ref="BF153:BF168">AH153*AP153/1000</f>
        <v>1.9110976725490199</v>
      </c>
      <c r="BG153" s="3">
        <f aca="true" t="shared" si="284" ref="BG153:BG168">LOG10(BF153)</f>
        <v>0.2812828835830538</v>
      </c>
      <c r="BH153" s="3">
        <f aca="true" t="shared" si="285" ref="BH153:BH168">AJ153*AP153/1000</f>
        <v>3.5059163862745093</v>
      </c>
      <c r="BI153" s="3">
        <f aca="true" t="shared" si="286" ref="BI153:BI168">LOG10(BH153)</f>
        <v>0.5448015542527538</v>
      </c>
      <c r="BJ153" s="3">
        <f aca="true" t="shared" si="287" ref="BJ153:BJ168">AL153*AP153</f>
        <v>118.70067549019608</v>
      </c>
      <c r="BK153" s="3">
        <f aca="true" t="shared" si="288" ref="BK153:BK168">LOG10(BJ153)</f>
        <v>2.0744531904021906</v>
      </c>
      <c r="BL153" s="3" t="s">
        <v>64</v>
      </c>
    </row>
    <row r="154" spans="1:64" ht="18.75" customHeight="1">
      <c r="A154" s="3" t="s">
        <v>48</v>
      </c>
      <c r="B154" s="3">
        <v>837</v>
      </c>
      <c r="C154" s="3" t="s">
        <v>10</v>
      </c>
      <c r="D154" s="3" t="s">
        <v>35</v>
      </c>
      <c r="E154" s="3" t="s">
        <v>20</v>
      </c>
      <c r="F154" s="3">
        <v>82</v>
      </c>
      <c r="G154" s="3">
        <v>350</v>
      </c>
      <c r="H154" s="3">
        <v>7</v>
      </c>
      <c r="I154" s="3">
        <v>3</v>
      </c>
      <c r="J154" s="3" t="s">
        <v>49</v>
      </c>
      <c r="K154" s="3">
        <v>1.2125</v>
      </c>
      <c r="L154" s="3">
        <f t="shared" si="256"/>
        <v>12.125</v>
      </c>
      <c r="M154" s="13">
        <f t="shared" si="257"/>
        <v>1.0836817472743012</v>
      </c>
      <c r="N154" s="1">
        <f t="shared" si="258"/>
        <v>0.11033732188294712</v>
      </c>
      <c r="O154" s="3">
        <v>41.265</v>
      </c>
      <c r="P154" s="3">
        <f t="shared" si="259"/>
        <v>0.697597626207447</v>
      </c>
      <c r="Q154" s="1">
        <f t="shared" si="260"/>
        <v>34.03298969072165</v>
      </c>
      <c r="R154" s="3">
        <v>246.57</v>
      </c>
      <c r="S154" s="11">
        <f t="shared" si="251"/>
        <v>2.3919402351671355</v>
      </c>
      <c r="T154" s="3">
        <v>3512.9800000000005</v>
      </c>
      <c r="U154" s="13">
        <f t="shared" si="261"/>
        <v>3.5456756772858022</v>
      </c>
      <c r="V154" s="3"/>
      <c r="W154" s="3"/>
      <c r="X154" s="3">
        <v>94.2488</v>
      </c>
      <c r="Y154" s="13">
        <f t="shared" si="262"/>
        <v>1.9742758293638145</v>
      </c>
      <c r="Z154" s="3">
        <v>15591.839999999998</v>
      </c>
      <c r="AA154" s="13">
        <f t="shared" si="263"/>
        <v>4.1928973694988905</v>
      </c>
      <c r="AB154" s="13">
        <f t="shared" si="264"/>
        <v>15.591839999999998</v>
      </c>
      <c r="AC154" s="13">
        <f t="shared" si="265"/>
        <v>1.1928973694988907</v>
      </c>
      <c r="AD154" s="3">
        <v>1697.382</v>
      </c>
      <c r="AE154" s="13">
        <f t="shared" si="266"/>
        <v>3.2297795923604156</v>
      </c>
      <c r="AF154" s="3">
        <v>300.69</v>
      </c>
      <c r="AG154" s="13">
        <f t="shared" si="267"/>
        <v>2.4781189850774563</v>
      </c>
      <c r="AH154" s="3">
        <v>1344.232</v>
      </c>
      <c r="AI154" s="13">
        <f t="shared" si="268"/>
        <v>3.128474229747994</v>
      </c>
      <c r="AJ154" s="3">
        <v>1752.0140000000001</v>
      </c>
      <c r="AK154" s="13">
        <f t="shared" si="269"/>
        <v>3.243537572207892</v>
      </c>
      <c r="AL154" s="3">
        <v>56.958600000000004</v>
      </c>
      <c r="AM154" s="13">
        <f t="shared" si="270"/>
        <v>1.7555593061248174</v>
      </c>
      <c r="AN154" s="3">
        <v>0.543</v>
      </c>
      <c r="AO154" s="9">
        <f t="shared" si="255"/>
        <v>-0.26512019720737245</v>
      </c>
      <c r="AP154" s="3">
        <v>2.374</v>
      </c>
      <c r="AQ154" s="3">
        <f t="shared" si="254"/>
        <v>0.3754990080193841</v>
      </c>
      <c r="AR154" s="3">
        <f t="shared" si="271"/>
        <v>0.028784749999999998</v>
      </c>
      <c r="AS154" s="3">
        <f t="shared" si="272"/>
        <v>-1.5408375381071264</v>
      </c>
      <c r="AT154" s="3">
        <f t="shared" si="252"/>
        <v>585.35718</v>
      </c>
      <c r="AU154" s="3">
        <f t="shared" si="253"/>
        <v>2.767420949785708</v>
      </c>
      <c r="AV154" s="3">
        <f t="shared" si="273"/>
        <v>8.339814520000001</v>
      </c>
      <c r="AW154" s="3">
        <f t="shared" si="274"/>
        <v>0.9211563919043745</v>
      </c>
      <c r="AX154" s="3">
        <f t="shared" si="275"/>
        <v>223.74665120000003</v>
      </c>
      <c r="AY154" s="3">
        <f t="shared" si="276"/>
        <v>2.349756543982387</v>
      </c>
      <c r="AZ154" s="3">
        <f t="shared" si="277"/>
        <v>37.01502815999999</v>
      </c>
      <c r="BA154" s="3">
        <f t="shared" si="278"/>
        <v>1.568378084117463</v>
      </c>
      <c r="BB154" s="3">
        <f t="shared" si="279"/>
        <v>4.029584868000001</v>
      </c>
      <c r="BC154" s="3">
        <f t="shared" si="280"/>
        <v>0.6052603069789879</v>
      </c>
      <c r="BD154" s="3">
        <f t="shared" si="281"/>
        <v>0.71383806</v>
      </c>
      <c r="BE154" s="3">
        <f t="shared" si="282"/>
        <v>-0.14640030030397136</v>
      </c>
      <c r="BF154" s="3">
        <f t="shared" si="283"/>
        <v>3.191206768</v>
      </c>
      <c r="BG154" s="3">
        <f t="shared" si="284"/>
        <v>0.5039549443665665</v>
      </c>
      <c r="BH154" s="3">
        <f t="shared" si="285"/>
        <v>4.159281236000001</v>
      </c>
      <c r="BI154" s="3">
        <f t="shared" si="286"/>
        <v>0.6190182868264643</v>
      </c>
      <c r="BJ154" s="3">
        <f t="shared" si="287"/>
        <v>135.2197164</v>
      </c>
      <c r="BK154" s="3">
        <f t="shared" si="288"/>
        <v>2.1310400207433897</v>
      </c>
      <c r="BL154" s="3" t="s">
        <v>64</v>
      </c>
    </row>
    <row r="155" spans="1:64" ht="18.75" customHeight="1">
      <c r="A155" s="3" t="s">
        <v>48</v>
      </c>
      <c r="B155" s="3">
        <v>838</v>
      </c>
      <c r="C155" s="3" t="s">
        <v>10</v>
      </c>
      <c r="D155" s="3" t="s">
        <v>35</v>
      </c>
      <c r="E155" s="3" t="s">
        <v>20</v>
      </c>
      <c r="F155" s="3">
        <v>82</v>
      </c>
      <c r="G155" s="3">
        <v>350</v>
      </c>
      <c r="H155" s="3">
        <v>7</v>
      </c>
      <c r="I155" s="3">
        <v>4</v>
      </c>
      <c r="J155" s="3" t="s">
        <v>49</v>
      </c>
      <c r="K155" s="3">
        <v>2.1746</v>
      </c>
      <c r="L155" s="3">
        <f t="shared" si="256"/>
        <v>21.746</v>
      </c>
      <c r="M155" s="13">
        <f t="shared" si="257"/>
        <v>1.3373793836958194</v>
      </c>
      <c r="N155" s="1">
        <f t="shared" si="258"/>
        <v>0.14800501217907877</v>
      </c>
      <c r="O155" s="3">
        <v>40.245000000000005</v>
      </c>
      <c r="P155" s="3">
        <f t="shared" si="259"/>
        <v>0.6872184591745328</v>
      </c>
      <c r="Q155" s="1">
        <f t="shared" si="260"/>
        <v>18.5068518348202</v>
      </c>
      <c r="R155" s="3">
        <v>200.83078512396696</v>
      </c>
      <c r="S155" s="11">
        <f t="shared" si="251"/>
        <v>2.302830286085978</v>
      </c>
      <c r="T155" s="3">
        <v>4854.028925619835</v>
      </c>
      <c r="U155" s="13">
        <f t="shared" si="261"/>
        <v>3.6861023600057328</v>
      </c>
      <c r="V155" s="3"/>
      <c r="W155" s="3"/>
      <c r="X155" s="3">
        <v>93.11756198347108</v>
      </c>
      <c r="Y155" s="13">
        <f t="shared" si="262"/>
        <v>1.9690315966981433</v>
      </c>
      <c r="Z155" s="3">
        <v>23186.363636363636</v>
      </c>
      <c r="AA155" s="13">
        <f t="shared" si="263"/>
        <v>4.365232642708981</v>
      </c>
      <c r="AB155" s="13">
        <f t="shared" si="264"/>
        <v>23.186363636363637</v>
      </c>
      <c r="AC155" s="13">
        <f t="shared" si="265"/>
        <v>1.3652326427089807</v>
      </c>
      <c r="AD155" s="3">
        <v>2698.3884297520663</v>
      </c>
      <c r="AE155" s="13">
        <f t="shared" si="266"/>
        <v>3.4311044660014813</v>
      </c>
      <c r="AF155" s="3">
        <v>435.2747933884298</v>
      </c>
      <c r="AG155" s="13">
        <f t="shared" si="267"/>
        <v>2.638763518043506</v>
      </c>
      <c r="AH155" s="3">
        <v>2359.876033057851</v>
      </c>
      <c r="AI155" s="13">
        <f t="shared" si="268"/>
        <v>3.3728891895917257</v>
      </c>
      <c r="AJ155" s="3">
        <v>2293.9256198347107</v>
      </c>
      <c r="AK155" s="13">
        <f t="shared" si="269"/>
        <v>3.3605793318655754</v>
      </c>
      <c r="AL155" s="3">
        <v>81.57107438016529</v>
      </c>
      <c r="AM155" s="13">
        <f t="shared" si="270"/>
        <v>1.9115361824776227</v>
      </c>
      <c r="AN155" s="3">
        <v>0.431</v>
      </c>
      <c r="AO155" s="9">
        <f t="shared" si="255"/>
        <v>-0.3654219771461119</v>
      </c>
      <c r="AP155" s="3">
        <v>1.252</v>
      </c>
      <c r="AQ155" s="3">
        <f t="shared" si="254"/>
        <v>0.09763901554683882</v>
      </c>
      <c r="AR155" s="3">
        <f t="shared" si="271"/>
        <v>0.027225992</v>
      </c>
      <c r="AS155" s="3">
        <f t="shared" si="272"/>
        <v>-1.5650162874297697</v>
      </c>
      <c r="AT155" s="3">
        <f t="shared" si="252"/>
        <v>251.44014297520664</v>
      </c>
      <c r="AU155" s="3">
        <f t="shared" si="253"/>
        <v>2.400434614960389</v>
      </c>
      <c r="AV155" s="3">
        <f t="shared" si="273"/>
        <v>6.077244214876033</v>
      </c>
      <c r="AW155" s="3">
        <f t="shared" si="274"/>
        <v>0.7837066888801434</v>
      </c>
      <c r="AX155" s="3">
        <f t="shared" si="275"/>
        <v>116.58318760330579</v>
      </c>
      <c r="AY155" s="3">
        <f t="shared" si="276"/>
        <v>2.0666359255725544</v>
      </c>
      <c r="AZ155" s="3">
        <f t="shared" si="277"/>
        <v>29.029327272727272</v>
      </c>
      <c r="BA155" s="3">
        <f t="shared" si="278"/>
        <v>1.4628369715833915</v>
      </c>
      <c r="BB155" s="3">
        <f t="shared" si="279"/>
        <v>3.378382314049587</v>
      </c>
      <c r="BC155" s="3">
        <f t="shared" si="280"/>
        <v>0.5287087948758921</v>
      </c>
      <c r="BD155" s="3">
        <f t="shared" si="281"/>
        <v>0.5449640413223142</v>
      </c>
      <c r="BE155" s="3">
        <f t="shared" si="282"/>
        <v>-0.2636321530820833</v>
      </c>
      <c r="BF155" s="3">
        <f t="shared" si="283"/>
        <v>2.9545647933884296</v>
      </c>
      <c r="BG155" s="3">
        <f t="shared" si="284"/>
        <v>0.47049351846613674</v>
      </c>
      <c r="BH155" s="3">
        <f t="shared" si="285"/>
        <v>2.8719948760330576</v>
      </c>
      <c r="BI155" s="3">
        <f t="shared" si="286"/>
        <v>0.4581836607399864</v>
      </c>
      <c r="BJ155" s="3">
        <f t="shared" si="287"/>
        <v>102.12698512396693</v>
      </c>
      <c r="BK155" s="3">
        <f t="shared" si="288"/>
        <v>2.0091405113520335</v>
      </c>
      <c r="BL155" s="3"/>
    </row>
    <row r="156" spans="1:64" ht="18.75" customHeight="1">
      <c r="A156" s="3" t="s">
        <v>48</v>
      </c>
      <c r="B156" s="3">
        <v>839</v>
      </c>
      <c r="C156" s="3" t="s">
        <v>10</v>
      </c>
      <c r="D156" s="3" t="s">
        <v>35</v>
      </c>
      <c r="E156" s="3" t="s">
        <v>20</v>
      </c>
      <c r="F156" s="3">
        <v>82</v>
      </c>
      <c r="G156" s="3">
        <v>350</v>
      </c>
      <c r="H156" s="3">
        <v>7</v>
      </c>
      <c r="I156" s="3">
        <v>5</v>
      </c>
      <c r="J156" s="3" t="s">
        <v>49</v>
      </c>
      <c r="K156" s="3">
        <v>2.0926</v>
      </c>
      <c r="L156" s="3">
        <f t="shared" si="256"/>
        <v>20.926000000000002</v>
      </c>
      <c r="M156" s="13">
        <f t="shared" si="257"/>
        <v>1.3206862209833299</v>
      </c>
      <c r="N156" s="1">
        <f t="shared" si="258"/>
        <v>0.14516754846701213</v>
      </c>
      <c r="O156" s="3">
        <v>41.015</v>
      </c>
      <c r="P156" s="3">
        <f t="shared" si="259"/>
        <v>0.6950574242115416</v>
      </c>
      <c r="Q156" s="1">
        <f t="shared" si="260"/>
        <v>19.600019114976583</v>
      </c>
      <c r="R156" s="3">
        <v>142.81244813278008</v>
      </c>
      <c r="S156" s="11">
        <f t="shared" si="251"/>
        <v>2.1547660640210937</v>
      </c>
      <c r="T156" s="3">
        <v>3939.605809128631</v>
      </c>
      <c r="U156" s="13">
        <f t="shared" si="261"/>
        <v>3.5954527691644786</v>
      </c>
      <c r="V156" s="3"/>
      <c r="W156" s="3"/>
      <c r="X156" s="3">
        <v>79.09771784232366</v>
      </c>
      <c r="Y156" s="13">
        <f t="shared" si="262"/>
        <v>1.898163953247566</v>
      </c>
      <c r="Z156" s="3">
        <v>21355.186721991704</v>
      </c>
      <c r="AA156" s="13">
        <f t="shared" si="263"/>
        <v>4.329503373092561</v>
      </c>
      <c r="AB156" s="13">
        <f t="shared" si="264"/>
        <v>21.355186721991704</v>
      </c>
      <c r="AC156" s="13">
        <f t="shared" si="265"/>
        <v>1.3295033730925607</v>
      </c>
      <c r="AD156" s="3">
        <v>2519.253112033195</v>
      </c>
      <c r="AE156" s="13">
        <f t="shared" si="266"/>
        <v>3.401271803717639</v>
      </c>
      <c r="AF156" s="3">
        <v>350.4688796680498</v>
      </c>
      <c r="AG156" s="13">
        <f t="shared" si="267"/>
        <v>2.5446494602813328</v>
      </c>
      <c r="AH156" s="3">
        <v>2108.008298755187</v>
      </c>
      <c r="AI156" s="13">
        <f t="shared" si="268"/>
        <v>3.3238723162637016</v>
      </c>
      <c r="AJ156" s="3">
        <v>1982.122406639004</v>
      </c>
      <c r="AK156" s="13">
        <f t="shared" si="269"/>
        <v>3.297130470979913</v>
      </c>
      <c r="AL156" s="3">
        <v>84.38236514522822</v>
      </c>
      <c r="AM156" s="13">
        <f t="shared" si="270"/>
        <v>1.9262516940148853</v>
      </c>
      <c r="AN156" s="3">
        <v>0.347</v>
      </c>
      <c r="AO156" s="9">
        <f t="shared" si="255"/>
        <v>-0.45954538632858805</v>
      </c>
      <c r="AP156" s="3">
        <v>1.2</v>
      </c>
      <c r="AQ156" s="3">
        <f t="shared" si="254"/>
        <v>0.0792174357465669</v>
      </c>
      <c r="AR156" s="3">
        <f t="shared" si="271"/>
        <v>0.0251112</v>
      </c>
      <c r="AS156" s="3">
        <f t="shared" si="272"/>
        <v>-1.6001325329690452</v>
      </c>
      <c r="AT156" s="3">
        <f t="shared" si="252"/>
        <v>171.3749377593361</v>
      </c>
      <c r="AU156" s="3">
        <f t="shared" si="253"/>
        <v>2.2339473100687184</v>
      </c>
      <c r="AV156" s="3">
        <f t="shared" si="273"/>
        <v>4.727526970954357</v>
      </c>
      <c r="AW156" s="3">
        <f t="shared" si="274"/>
        <v>0.6746340152121034</v>
      </c>
      <c r="AX156" s="3">
        <f t="shared" si="275"/>
        <v>94.91726141078838</v>
      </c>
      <c r="AY156" s="3">
        <f t="shared" si="276"/>
        <v>1.977345199295191</v>
      </c>
      <c r="AZ156" s="3">
        <f t="shared" si="277"/>
        <v>25.626224066390044</v>
      </c>
      <c r="BA156" s="3">
        <f t="shared" si="278"/>
        <v>1.4086846191401856</v>
      </c>
      <c r="BB156" s="3">
        <f t="shared" si="279"/>
        <v>3.023103734439834</v>
      </c>
      <c r="BC156" s="3">
        <f t="shared" si="280"/>
        <v>0.480453049765264</v>
      </c>
      <c r="BD156" s="3">
        <f t="shared" si="281"/>
        <v>0.42056265560165973</v>
      </c>
      <c r="BE156" s="3">
        <f t="shared" si="282"/>
        <v>-0.3761692936710424</v>
      </c>
      <c r="BF156" s="3">
        <f t="shared" si="283"/>
        <v>2.5296099585062244</v>
      </c>
      <c r="BG156" s="3">
        <f t="shared" si="284"/>
        <v>0.4030535623113265</v>
      </c>
      <c r="BH156" s="3">
        <f t="shared" si="285"/>
        <v>2.3785468879668046</v>
      </c>
      <c r="BI156" s="3">
        <f t="shared" si="286"/>
        <v>0.37631171702753763</v>
      </c>
      <c r="BJ156" s="3">
        <f t="shared" si="287"/>
        <v>101.25883817427386</v>
      </c>
      <c r="BK156" s="3">
        <f t="shared" si="288"/>
        <v>2.00543294006251</v>
      </c>
      <c r="BL156" s="3"/>
    </row>
    <row r="157" spans="1:64" ht="18.75" customHeight="1">
      <c r="A157" s="3" t="s">
        <v>48</v>
      </c>
      <c r="B157" s="3">
        <v>840</v>
      </c>
      <c r="C157" s="3" t="s">
        <v>10</v>
      </c>
      <c r="D157" s="3" t="s">
        <v>35</v>
      </c>
      <c r="E157" s="3" t="s">
        <v>20</v>
      </c>
      <c r="F157" s="3">
        <v>82</v>
      </c>
      <c r="G157" s="3">
        <v>350</v>
      </c>
      <c r="H157" s="3">
        <v>7</v>
      </c>
      <c r="I157" s="3">
        <v>6</v>
      </c>
      <c r="J157" s="3" t="s">
        <v>49</v>
      </c>
      <c r="K157" s="3">
        <v>1.1622</v>
      </c>
      <c r="L157" s="3">
        <f t="shared" si="256"/>
        <v>11.622</v>
      </c>
      <c r="M157" s="13">
        <f t="shared" si="257"/>
        <v>1.0652808711027544</v>
      </c>
      <c r="N157" s="1">
        <f t="shared" si="258"/>
        <v>0.10801529893901994</v>
      </c>
      <c r="O157" s="3">
        <v>41.04</v>
      </c>
      <c r="P157" s="3">
        <f t="shared" si="259"/>
        <v>0.6953115494045797</v>
      </c>
      <c r="Q157" s="1">
        <f t="shared" si="260"/>
        <v>35.31233866804337</v>
      </c>
      <c r="R157" s="3">
        <v>135.33392156862746</v>
      </c>
      <c r="S157" s="11">
        <f t="shared" si="251"/>
        <v>2.1314066665431506</v>
      </c>
      <c r="T157" s="3">
        <v>2944.392156862745</v>
      </c>
      <c r="U157" s="13">
        <f t="shared" si="261"/>
        <v>3.468995652207351</v>
      </c>
      <c r="V157" s="3"/>
      <c r="W157" s="3"/>
      <c r="X157" s="3">
        <v>69.06666666666666</v>
      </c>
      <c r="Y157" s="13">
        <f t="shared" si="262"/>
        <v>1.8392684963535328</v>
      </c>
      <c r="Z157" s="3">
        <v>14213.43137254902</v>
      </c>
      <c r="AA157" s="13">
        <f t="shared" si="263"/>
        <v>4.152698936918708</v>
      </c>
      <c r="AB157" s="13">
        <f t="shared" si="264"/>
        <v>14.21343137254902</v>
      </c>
      <c r="AC157" s="13">
        <f t="shared" si="265"/>
        <v>1.1526989369187084</v>
      </c>
      <c r="AD157" s="3">
        <v>1582.8529411764705</v>
      </c>
      <c r="AE157" s="13">
        <f t="shared" si="266"/>
        <v>3.1994405675456568</v>
      </c>
      <c r="AF157" s="3">
        <v>309.64313725490194</v>
      </c>
      <c r="AG157" s="13">
        <f t="shared" si="267"/>
        <v>2.4908614590093876</v>
      </c>
      <c r="AH157" s="3">
        <v>1083.2549019607843</v>
      </c>
      <c r="AI157" s="13">
        <f t="shared" si="268"/>
        <v>3.0347306629865436</v>
      </c>
      <c r="AJ157" s="3">
        <v>1463.7803921568627</v>
      </c>
      <c r="AK157" s="13">
        <f t="shared" si="269"/>
        <v>3.1654759253367764</v>
      </c>
      <c r="AL157" s="3">
        <v>57.65098039215686</v>
      </c>
      <c r="AM157" s="13">
        <f t="shared" si="270"/>
        <v>1.7608066971516803</v>
      </c>
      <c r="AN157" s="3">
        <v>0.911</v>
      </c>
      <c r="AO157" s="9">
        <f t="shared" si="255"/>
        <v>-0.040433953362072346</v>
      </c>
      <c r="AP157" s="3">
        <v>2.488</v>
      </c>
      <c r="AQ157" s="3">
        <f t="shared" si="254"/>
        <v>0.3958678312339883</v>
      </c>
      <c r="AR157" s="3">
        <f t="shared" si="271"/>
        <v>0.028915536</v>
      </c>
      <c r="AS157" s="3">
        <f t="shared" si="272"/>
        <v>-1.5388687528784646</v>
      </c>
      <c r="AT157" s="3">
        <f t="shared" si="252"/>
        <v>336.7107968627451</v>
      </c>
      <c r="AU157" s="3">
        <f t="shared" si="253"/>
        <v>2.527257042561932</v>
      </c>
      <c r="AV157" s="3">
        <f t="shared" si="273"/>
        <v>7.32564768627451</v>
      </c>
      <c r="AW157" s="3">
        <f t="shared" si="274"/>
        <v>0.8648460282261321</v>
      </c>
      <c r="AX157" s="3">
        <f t="shared" si="275"/>
        <v>171.83786666666666</v>
      </c>
      <c r="AY157" s="3">
        <f t="shared" si="276"/>
        <v>2.235118872372314</v>
      </c>
      <c r="AZ157" s="3">
        <f t="shared" si="277"/>
        <v>35.36301725490196</v>
      </c>
      <c r="BA157" s="3">
        <f t="shared" si="278"/>
        <v>1.5485493129374894</v>
      </c>
      <c r="BB157" s="3">
        <f t="shared" si="279"/>
        <v>3.9381381176470587</v>
      </c>
      <c r="BC157" s="3">
        <f t="shared" si="280"/>
        <v>0.595290943564438</v>
      </c>
      <c r="BD157" s="3">
        <f t="shared" si="281"/>
        <v>0.770392125490196</v>
      </c>
      <c r="BE157" s="3">
        <f t="shared" si="282"/>
        <v>-0.11328816497183113</v>
      </c>
      <c r="BF157" s="3">
        <f t="shared" si="283"/>
        <v>2.6951381960784313</v>
      </c>
      <c r="BG157" s="3">
        <f t="shared" si="284"/>
        <v>0.43058103900532485</v>
      </c>
      <c r="BH157" s="3">
        <f t="shared" si="285"/>
        <v>3.6418856156862742</v>
      </c>
      <c r="BI157" s="3">
        <f t="shared" si="286"/>
        <v>0.5613263013555574</v>
      </c>
      <c r="BJ157" s="3">
        <f t="shared" si="287"/>
        <v>143.43563921568628</v>
      </c>
      <c r="BK157" s="3">
        <f t="shared" si="288"/>
        <v>2.1566570731704613</v>
      </c>
      <c r="BL157" s="3" t="s">
        <v>71</v>
      </c>
    </row>
    <row r="158" spans="1:64" ht="18.75" customHeight="1">
      <c r="A158" s="3" t="s">
        <v>48</v>
      </c>
      <c r="B158" s="3">
        <v>841</v>
      </c>
      <c r="C158" s="3" t="s">
        <v>21</v>
      </c>
      <c r="D158" s="3" t="s">
        <v>35</v>
      </c>
      <c r="E158" s="3" t="s">
        <v>22</v>
      </c>
      <c r="F158" s="3" t="s">
        <v>12</v>
      </c>
      <c r="G158" s="3">
        <v>500</v>
      </c>
      <c r="H158" s="3">
        <v>8</v>
      </c>
      <c r="I158" s="3">
        <v>1</v>
      </c>
      <c r="J158" s="3" t="s">
        <v>49</v>
      </c>
      <c r="K158" s="3">
        <v>1.8037</v>
      </c>
      <c r="L158" s="3">
        <f t="shared" si="256"/>
        <v>18.037</v>
      </c>
      <c r="M158" s="13">
        <f t="shared" si="257"/>
        <v>1.2561643052796145</v>
      </c>
      <c r="N158" s="1">
        <f t="shared" si="258"/>
        <v>0.1347089451988657</v>
      </c>
      <c r="O158" s="3">
        <v>41.945</v>
      </c>
      <c r="P158" s="3">
        <f t="shared" si="259"/>
        <v>0.7044956083594756</v>
      </c>
      <c r="Q158" s="1">
        <f t="shared" si="260"/>
        <v>23.254975882907356</v>
      </c>
      <c r="R158" s="3">
        <v>156.96631355932203</v>
      </c>
      <c r="S158" s="11">
        <f t="shared" si="251"/>
        <v>2.1958064587465653</v>
      </c>
      <c r="T158" s="3">
        <v>5528.919491525424</v>
      </c>
      <c r="U158" s="13">
        <f t="shared" si="261"/>
        <v>3.742640266075322</v>
      </c>
      <c r="V158" s="3"/>
      <c r="W158" s="3"/>
      <c r="X158" s="3">
        <v>81.4510593220339</v>
      </c>
      <c r="Y158" s="13">
        <f t="shared" si="262"/>
        <v>1.9108967369529652</v>
      </c>
      <c r="Z158" s="3">
        <v>16491.800847457627</v>
      </c>
      <c r="AA158" s="13">
        <f t="shared" si="263"/>
        <v>4.217268081685201</v>
      </c>
      <c r="AB158" s="13">
        <f t="shared" si="264"/>
        <v>16.49180084745763</v>
      </c>
      <c r="AC158" s="13">
        <f t="shared" si="265"/>
        <v>1.2172680816852006</v>
      </c>
      <c r="AD158" s="3">
        <v>3186.0593220338983</v>
      </c>
      <c r="AE158" s="13">
        <f t="shared" si="266"/>
        <v>3.503253857777771</v>
      </c>
      <c r="AF158" s="3">
        <v>260.1758474576271</v>
      </c>
      <c r="AG158" s="13">
        <f t="shared" si="267"/>
        <v>2.4152669778415112</v>
      </c>
      <c r="AH158" s="3">
        <v>555.5847457627119</v>
      </c>
      <c r="AI158" s="13">
        <f t="shared" si="268"/>
        <v>2.744750313159845</v>
      </c>
      <c r="AJ158" s="3">
        <v>1902.9936440677966</v>
      </c>
      <c r="AK158" s="13">
        <f t="shared" si="269"/>
        <v>3.279437337761065</v>
      </c>
      <c r="AL158" s="3">
        <v>88.77055084745764</v>
      </c>
      <c r="AM158" s="13">
        <f t="shared" si="270"/>
        <v>1.9482689148140453</v>
      </c>
      <c r="AN158" s="3">
        <v>0.614</v>
      </c>
      <c r="AO158" s="9">
        <f t="shared" si="255"/>
        <v>-0.21176090261783193</v>
      </c>
      <c r="AP158" s="3">
        <v>1.473</v>
      </c>
      <c r="AQ158" s="3">
        <f t="shared" si="254"/>
        <v>0.1682322295134208</v>
      </c>
      <c r="AR158" s="3">
        <f t="shared" si="271"/>
        <v>0.026568501</v>
      </c>
      <c r="AS158" s="3">
        <f t="shared" si="272"/>
        <v>-1.5756329478777544</v>
      </c>
      <c r="AT158" s="3">
        <f t="shared" si="252"/>
        <v>231.21137987288137</v>
      </c>
      <c r="AU158" s="3">
        <f t="shared" si="253"/>
        <v>2.364009205589196</v>
      </c>
      <c r="AV158" s="3">
        <f t="shared" si="273"/>
        <v>8.14409841101695</v>
      </c>
      <c r="AW158" s="3">
        <f t="shared" si="274"/>
        <v>0.9108430129179529</v>
      </c>
      <c r="AX158" s="3">
        <f t="shared" si="275"/>
        <v>119.97741038135594</v>
      </c>
      <c r="AY158" s="3">
        <f t="shared" si="276"/>
        <v>2.0790994837955963</v>
      </c>
      <c r="AZ158" s="3">
        <f t="shared" si="277"/>
        <v>24.292422648305088</v>
      </c>
      <c r="BA158" s="3">
        <f t="shared" si="278"/>
        <v>1.3854708285278314</v>
      </c>
      <c r="BB158" s="3">
        <f t="shared" si="279"/>
        <v>4.693065381355933</v>
      </c>
      <c r="BC158" s="3">
        <f t="shared" si="280"/>
        <v>0.6714566046204021</v>
      </c>
      <c r="BD158" s="3">
        <f t="shared" si="281"/>
        <v>0.3832390233050848</v>
      </c>
      <c r="BE158" s="3">
        <f t="shared" si="282"/>
        <v>-0.41653027531585785</v>
      </c>
      <c r="BF158" s="3">
        <f t="shared" si="283"/>
        <v>0.8183763305084747</v>
      </c>
      <c r="BG158" s="3">
        <f t="shared" si="284"/>
        <v>-0.08704693999752422</v>
      </c>
      <c r="BH158" s="3">
        <f t="shared" si="285"/>
        <v>2.8031096377118647</v>
      </c>
      <c r="BI158" s="3">
        <f t="shared" si="286"/>
        <v>0.4476400846036961</v>
      </c>
      <c r="BJ158" s="3">
        <f t="shared" si="287"/>
        <v>130.75902139830512</v>
      </c>
      <c r="BK158" s="3">
        <f t="shared" si="288"/>
        <v>2.1164716616566763</v>
      </c>
      <c r="BL158" s="3" t="s">
        <v>71</v>
      </c>
    </row>
    <row r="159" spans="1:64" ht="18.75" customHeight="1">
      <c r="A159" s="3" t="s">
        <v>48</v>
      </c>
      <c r="B159" s="3">
        <v>842</v>
      </c>
      <c r="C159" s="3" t="s">
        <v>21</v>
      </c>
      <c r="D159" s="3" t="s">
        <v>35</v>
      </c>
      <c r="E159" s="3" t="s">
        <v>22</v>
      </c>
      <c r="F159" s="3" t="s">
        <v>12</v>
      </c>
      <c r="G159" s="3">
        <v>500</v>
      </c>
      <c r="H159" s="3">
        <v>8</v>
      </c>
      <c r="I159" s="3">
        <v>2</v>
      </c>
      <c r="J159" s="3" t="s">
        <v>49</v>
      </c>
      <c r="K159" s="3">
        <v>1.682</v>
      </c>
      <c r="L159" s="3">
        <f t="shared" si="256"/>
        <v>16.82</v>
      </c>
      <c r="M159" s="13">
        <f t="shared" si="257"/>
        <v>1.2258259914618934</v>
      </c>
      <c r="N159" s="1">
        <f t="shared" si="258"/>
        <v>0.130058292171108</v>
      </c>
      <c r="O159" s="3">
        <v>41.54</v>
      </c>
      <c r="P159" s="3">
        <f t="shared" si="259"/>
        <v>0.7003892088352792</v>
      </c>
      <c r="Q159" s="1">
        <f t="shared" si="260"/>
        <v>24.69678953626635</v>
      </c>
      <c r="R159" s="3">
        <v>202.37540650406504</v>
      </c>
      <c r="S159" s="11">
        <f t="shared" si="251"/>
        <v>2.3061577341137216</v>
      </c>
      <c r="T159" s="3">
        <v>4646.097560975609</v>
      </c>
      <c r="U159" s="13">
        <f t="shared" si="261"/>
        <v>3.6670883250829207</v>
      </c>
      <c r="V159" s="3"/>
      <c r="W159" s="3"/>
      <c r="X159" s="3">
        <v>90.23861788617886</v>
      </c>
      <c r="Y159" s="13">
        <f t="shared" si="262"/>
        <v>1.9553924349437595</v>
      </c>
      <c r="Z159" s="3">
        <v>15193.841463414634</v>
      </c>
      <c r="AA159" s="13">
        <f t="shared" si="263"/>
        <v>4.181667590547705</v>
      </c>
      <c r="AB159" s="13">
        <f t="shared" si="264"/>
        <v>15.193841463414634</v>
      </c>
      <c r="AC159" s="13">
        <f t="shared" si="265"/>
        <v>1.1816675905477048</v>
      </c>
      <c r="AD159" s="3">
        <v>2668.150406504065</v>
      </c>
      <c r="AE159" s="13">
        <f t="shared" si="266"/>
        <v>3.426210307580952</v>
      </c>
      <c r="AF159" s="3">
        <v>268.5813008130081</v>
      </c>
      <c r="AG159" s="13">
        <f t="shared" si="267"/>
        <v>2.429075772902991</v>
      </c>
      <c r="AH159" s="3">
        <v>583.8109756097562</v>
      </c>
      <c r="AI159" s="13">
        <f t="shared" si="268"/>
        <v>2.7662722554377885</v>
      </c>
      <c r="AJ159" s="3">
        <v>1717.4126016260163</v>
      </c>
      <c r="AK159" s="13">
        <f t="shared" si="269"/>
        <v>3.234874645238237</v>
      </c>
      <c r="AL159" s="3">
        <v>87.7660569105691</v>
      </c>
      <c r="AM159" s="13">
        <f t="shared" si="270"/>
        <v>1.9433265871289613</v>
      </c>
      <c r="AN159" s="3">
        <v>0.553</v>
      </c>
      <c r="AO159" s="9">
        <f t="shared" si="255"/>
        <v>-0.25719634153083437</v>
      </c>
      <c r="AP159" s="3">
        <v>1.49</v>
      </c>
      <c r="AQ159" s="3">
        <f t="shared" si="254"/>
        <v>0.17321541471488577</v>
      </c>
      <c r="AR159" s="3">
        <f t="shared" si="271"/>
        <v>0.025061800000000002</v>
      </c>
      <c r="AS159" s="3">
        <f t="shared" si="272"/>
        <v>-1.6009877401258326</v>
      </c>
      <c r="AT159" s="3">
        <f t="shared" si="252"/>
        <v>301.5393556910569</v>
      </c>
      <c r="AU159" s="3">
        <f t="shared" si="253"/>
        <v>2.4793440025259956</v>
      </c>
      <c r="AV159" s="3">
        <f t="shared" si="273"/>
        <v>6.922685365853657</v>
      </c>
      <c r="AW159" s="3">
        <f t="shared" si="274"/>
        <v>0.8402745934951945</v>
      </c>
      <c r="AX159" s="3">
        <f t="shared" si="275"/>
        <v>134.4555406504065</v>
      </c>
      <c r="AY159" s="3">
        <f t="shared" si="276"/>
        <v>2.1285787033560335</v>
      </c>
      <c r="AZ159" s="3">
        <f t="shared" si="277"/>
        <v>22.638823780487805</v>
      </c>
      <c r="BA159" s="3">
        <f t="shared" si="278"/>
        <v>1.3548538589599788</v>
      </c>
      <c r="BB159" s="3">
        <f t="shared" si="279"/>
        <v>3.9755441056910565</v>
      </c>
      <c r="BC159" s="3">
        <f t="shared" si="280"/>
        <v>0.599396575993226</v>
      </c>
      <c r="BD159" s="3">
        <f t="shared" si="281"/>
        <v>0.40018613821138205</v>
      </c>
      <c r="BE159" s="3">
        <f t="shared" si="282"/>
        <v>-0.397737958684735</v>
      </c>
      <c r="BF159" s="3">
        <f t="shared" si="283"/>
        <v>0.8698783536585366</v>
      </c>
      <c r="BG159" s="3">
        <f t="shared" si="284"/>
        <v>-0.06054147614993735</v>
      </c>
      <c r="BH159" s="3">
        <f t="shared" si="285"/>
        <v>2.558944776422764</v>
      </c>
      <c r="BI159" s="3">
        <f t="shared" si="286"/>
        <v>0.4080609136505111</v>
      </c>
      <c r="BJ159" s="3">
        <f t="shared" si="287"/>
        <v>130.77142479674797</v>
      </c>
      <c r="BK159" s="3">
        <f t="shared" si="288"/>
        <v>2.1165128555412354</v>
      </c>
      <c r="BL159" s="3"/>
    </row>
    <row r="160" spans="1:64" ht="18.75" customHeight="1">
      <c r="A160" s="3" t="s">
        <v>48</v>
      </c>
      <c r="B160" s="3">
        <v>843</v>
      </c>
      <c r="C160" s="3" t="s">
        <v>21</v>
      </c>
      <c r="D160" s="3" t="s">
        <v>35</v>
      </c>
      <c r="E160" s="3" t="s">
        <v>22</v>
      </c>
      <c r="F160" s="3" t="s">
        <v>12</v>
      </c>
      <c r="G160" s="3">
        <v>500</v>
      </c>
      <c r="H160" s="3">
        <v>8</v>
      </c>
      <c r="I160" s="3">
        <v>3</v>
      </c>
      <c r="J160" s="3" t="s">
        <v>49</v>
      </c>
      <c r="K160" s="3">
        <v>1.9</v>
      </c>
      <c r="L160" s="3">
        <f t="shared" si="256"/>
        <v>19</v>
      </c>
      <c r="M160" s="13">
        <f t="shared" si="257"/>
        <v>1.2787536009528289</v>
      </c>
      <c r="N160" s="1">
        <f t="shared" si="258"/>
        <v>0.1382807571902635</v>
      </c>
      <c r="O160" s="3">
        <v>41.335</v>
      </c>
      <c r="P160" s="3">
        <f t="shared" si="259"/>
        <v>0.698308469726013</v>
      </c>
      <c r="Q160" s="1">
        <f t="shared" si="260"/>
        <v>21.75526315789474</v>
      </c>
      <c r="R160" s="3">
        <v>289.6200787401575</v>
      </c>
      <c r="S160" s="11">
        <f t="shared" si="251"/>
        <v>2.461828667275712</v>
      </c>
      <c r="T160" s="3">
        <v>5445.354330708662</v>
      </c>
      <c r="U160" s="13">
        <f t="shared" si="261"/>
        <v>3.736026144673024</v>
      </c>
      <c r="V160" s="3"/>
      <c r="W160" s="3"/>
      <c r="X160" s="3">
        <v>114.97933070866142</v>
      </c>
      <c r="Y160" s="13">
        <f t="shared" si="262"/>
        <v>2.060619776301771</v>
      </c>
      <c r="Z160" s="3">
        <v>16653.01181102362</v>
      </c>
      <c r="AA160" s="13">
        <f t="shared" si="263"/>
        <v>4.221492790071734</v>
      </c>
      <c r="AB160" s="13">
        <f t="shared" si="264"/>
        <v>16.65301181102362</v>
      </c>
      <c r="AC160" s="13">
        <f t="shared" si="265"/>
        <v>1.2214927900717336</v>
      </c>
      <c r="AD160" s="3">
        <v>3260.15748031496</v>
      </c>
      <c r="AE160" s="13">
        <f t="shared" si="266"/>
        <v>3.5132385789574876</v>
      </c>
      <c r="AF160" s="3">
        <v>284.78937007874015</v>
      </c>
      <c r="AG160" s="13">
        <f t="shared" si="267"/>
        <v>2.454523774984825</v>
      </c>
      <c r="AH160" s="3">
        <v>585.9429133858267</v>
      </c>
      <c r="AI160" s="13">
        <f t="shared" si="268"/>
        <v>2.7678553061047624</v>
      </c>
      <c r="AJ160" s="3">
        <v>1760.4370078740158</v>
      </c>
      <c r="AK160" s="13">
        <f t="shared" si="269"/>
        <v>3.2456204897173873</v>
      </c>
      <c r="AL160" s="3">
        <v>93.81692913385827</v>
      </c>
      <c r="AM160" s="13">
        <f t="shared" si="270"/>
        <v>1.9722812132834182</v>
      </c>
      <c r="AN160" s="3">
        <v>0.432</v>
      </c>
      <c r="AO160" s="9">
        <f t="shared" si="255"/>
        <v>-0.3644157336887699</v>
      </c>
      <c r="AP160" s="3">
        <v>1.201</v>
      </c>
      <c r="AQ160" s="3">
        <f t="shared" si="254"/>
        <v>0.07957916697013093</v>
      </c>
      <c r="AR160" s="3">
        <f t="shared" si="271"/>
        <v>0.022819</v>
      </c>
      <c r="AS160" s="3">
        <f t="shared" si="272"/>
        <v>-1.641703391644265</v>
      </c>
      <c r="AT160" s="3">
        <f t="shared" si="252"/>
        <v>347.8337145669292</v>
      </c>
      <c r="AU160" s="3">
        <f t="shared" si="253"/>
        <v>2.541371674678618</v>
      </c>
      <c r="AV160" s="3">
        <f t="shared" si="273"/>
        <v>6.539870551181103</v>
      </c>
      <c r="AW160" s="3">
        <f t="shared" si="274"/>
        <v>0.8155691520759302</v>
      </c>
      <c r="AX160" s="3">
        <f t="shared" si="275"/>
        <v>138.09017618110238</v>
      </c>
      <c r="AY160" s="3">
        <f t="shared" si="276"/>
        <v>2.1401627837046773</v>
      </c>
      <c r="AZ160" s="3">
        <f t="shared" si="277"/>
        <v>20.00026718503937</v>
      </c>
      <c r="BA160" s="3">
        <f t="shared" si="278"/>
        <v>1.3010357974746396</v>
      </c>
      <c r="BB160" s="3">
        <f t="shared" si="279"/>
        <v>3.9154491338582673</v>
      </c>
      <c r="BC160" s="3">
        <f t="shared" si="280"/>
        <v>0.5927815863603935</v>
      </c>
      <c r="BD160" s="3">
        <f t="shared" si="281"/>
        <v>0.34203203346456695</v>
      </c>
      <c r="BE160" s="3">
        <f t="shared" si="282"/>
        <v>-0.4659332176122687</v>
      </c>
      <c r="BF160" s="3">
        <f t="shared" si="283"/>
        <v>0.703717438976378</v>
      </c>
      <c r="BG160" s="3">
        <f t="shared" si="284"/>
        <v>-0.1526016864923317</v>
      </c>
      <c r="BH160" s="3">
        <f t="shared" si="285"/>
        <v>2.1142848464566932</v>
      </c>
      <c r="BI160" s="3">
        <f t="shared" si="286"/>
        <v>0.32516349712029335</v>
      </c>
      <c r="BJ160" s="3">
        <f t="shared" si="287"/>
        <v>112.67413188976379</v>
      </c>
      <c r="BK160" s="3">
        <f t="shared" si="288"/>
        <v>2.051824220686324</v>
      </c>
      <c r="BL160" s="3"/>
    </row>
    <row r="161" spans="1:64" ht="18.75" customHeight="1">
      <c r="A161" s="3" t="s">
        <v>48</v>
      </c>
      <c r="B161" s="3">
        <v>844</v>
      </c>
      <c r="C161" s="3" t="s">
        <v>21</v>
      </c>
      <c r="D161" s="3" t="s">
        <v>35</v>
      </c>
      <c r="E161" s="3" t="s">
        <v>22</v>
      </c>
      <c r="F161" s="3" t="s">
        <v>12</v>
      </c>
      <c r="G161" s="3">
        <v>500</v>
      </c>
      <c r="H161" s="3">
        <v>8</v>
      </c>
      <c r="I161" s="3">
        <v>4</v>
      </c>
      <c r="J161" s="3" t="s">
        <v>49</v>
      </c>
      <c r="K161" s="3">
        <v>1.3298</v>
      </c>
      <c r="L161" s="3">
        <f t="shared" si="256"/>
        <v>13.298000000000002</v>
      </c>
      <c r="M161" s="13">
        <f t="shared" si="257"/>
        <v>1.123786328615372</v>
      </c>
      <c r="N161" s="1">
        <f t="shared" si="258"/>
        <v>0.11557407696907777</v>
      </c>
      <c r="O161" s="3">
        <v>41.45</v>
      </c>
      <c r="P161" s="3">
        <f t="shared" si="259"/>
        <v>0.6994758988554644</v>
      </c>
      <c r="Q161" s="1">
        <f t="shared" si="260"/>
        <v>31.170100767032636</v>
      </c>
      <c r="R161" s="3"/>
      <c r="S161" s="11"/>
      <c r="T161" s="3">
        <v>4168.284518828452</v>
      </c>
      <c r="U161" s="13">
        <f t="shared" si="261"/>
        <v>3.6199573553826268</v>
      </c>
      <c r="V161" s="3"/>
      <c r="W161" s="3"/>
      <c r="X161" s="3">
        <v>58.128661087866114</v>
      </c>
      <c r="Y161" s="13">
        <f t="shared" si="262"/>
        <v>1.7643903197076651</v>
      </c>
      <c r="Z161" s="3">
        <v>14391.506276150627</v>
      </c>
      <c r="AA161" s="13">
        <f t="shared" si="263"/>
        <v>4.158106251419946</v>
      </c>
      <c r="AB161" s="13">
        <f t="shared" si="264"/>
        <v>14.391506276150627</v>
      </c>
      <c r="AC161" s="13">
        <f t="shared" si="265"/>
        <v>1.158106251419946</v>
      </c>
      <c r="AD161" s="3">
        <v>2167.6150627615066</v>
      </c>
      <c r="AE161" s="13">
        <f t="shared" si="266"/>
        <v>3.3359821602640825</v>
      </c>
      <c r="AF161" s="3">
        <v>230.84937238493725</v>
      </c>
      <c r="AG161" s="13">
        <f t="shared" si="267"/>
        <v>2.3633286981631874</v>
      </c>
      <c r="AH161" s="3">
        <v>538.5585774058577</v>
      </c>
      <c r="AI161" s="13">
        <f t="shared" si="268"/>
        <v>2.7312329471150965</v>
      </c>
      <c r="AJ161" s="3">
        <v>1877.7092050209208</v>
      </c>
      <c r="AK161" s="13">
        <f t="shared" si="269"/>
        <v>3.2736283353031514</v>
      </c>
      <c r="AL161" s="3">
        <v>69.41924686192469</v>
      </c>
      <c r="AM161" s="13">
        <f t="shared" si="270"/>
        <v>1.8414798976459017</v>
      </c>
      <c r="AN161" s="3">
        <v>0.525</v>
      </c>
      <c r="AO161" s="9">
        <f t="shared" si="255"/>
        <v>-0.279757981712943</v>
      </c>
      <c r="AP161" s="3">
        <v>1.598</v>
      </c>
      <c r="AQ161" s="3">
        <f t="shared" si="254"/>
        <v>0.20360395150449212</v>
      </c>
      <c r="AR161" s="3">
        <f t="shared" si="271"/>
        <v>0.021250204000000005</v>
      </c>
      <c r="AS161" s="3">
        <f t="shared" si="272"/>
        <v>-1.6726368964066554</v>
      </c>
      <c r="AT161" s="3"/>
      <c r="AU161" s="3"/>
      <c r="AV161" s="3">
        <f t="shared" si="273"/>
        <v>6.660918661087866</v>
      </c>
      <c r="AW161" s="3">
        <f t="shared" si="274"/>
        <v>0.8235341303605992</v>
      </c>
      <c r="AX161" s="3">
        <f t="shared" si="275"/>
        <v>92.88960041841005</v>
      </c>
      <c r="AY161" s="3">
        <f t="shared" si="276"/>
        <v>1.9679670946856378</v>
      </c>
      <c r="AZ161" s="3">
        <f t="shared" si="277"/>
        <v>22.9976270292887</v>
      </c>
      <c r="BA161" s="3">
        <f t="shared" si="278"/>
        <v>1.3616830263979187</v>
      </c>
      <c r="BB161" s="3">
        <f t="shared" si="279"/>
        <v>3.4638488702928876</v>
      </c>
      <c r="BC161" s="3">
        <f t="shared" si="280"/>
        <v>0.5395589352420551</v>
      </c>
      <c r="BD161" s="3">
        <f t="shared" si="281"/>
        <v>0.3688972970711297</v>
      </c>
      <c r="BE161" s="3">
        <f t="shared" si="282"/>
        <v>-0.43309452685883987</v>
      </c>
      <c r="BF161" s="3">
        <f t="shared" si="283"/>
        <v>0.8606166066945606</v>
      </c>
      <c r="BG161" s="3">
        <f t="shared" si="284"/>
        <v>-0.06519027790693108</v>
      </c>
      <c r="BH161" s="3">
        <f t="shared" si="285"/>
        <v>3.0005793096234314</v>
      </c>
      <c r="BI161" s="3">
        <f t="shared" si="286"/>
        <v>0.47720511028112395</v>
      </c>
      <c r="BJ161" s="3">
        <f t="shared" si="287"/>
        <v>110.93195648535566</v>
      </c>
      <c r="BK161" s="3">
        <f t="shared" si="288"/>
        <v>2.045056672623874</v>
      </c>
      <c r="BL161" s="3"/>
    </row>
    <row r="162" spans="1:64" ht="18.75" customHeight="1">
      <c r="A162" s="3" t="s">
        <v>48</v>
      </c>
      <c r="B162" s="3">
        <v>845</v>
      </c>
      <c r="C162" s="3" t="s">
        <v>21</v>
      </c>
      <c r="D162" s="3" t="s">
        <v>35</v>
      </c>
      <c r="E162" s="3" t="s">
        <v>22</v>
      </c>
      <c r="F162" s="3" t="s">
        <v>12</v>
      </c>
      <c r="G162" s="3">
        <v>500</v>
      </c>
      <c r="H162" s="3">
        <v>8</v>
      </c>
      <c r="I162" s="3">
        <v>5</v>
      </c>
      <c r="J162" s="3" t="s">
        <v>49</v>
      </c>
      <c r="K162" s="3">
        <v>2.44445</v>
      </c>
      <c r="L162" s="3">
        <f t="shared" si="256"/>
        <v>24.444499999999998</v>
      </c>
      <c r="M162" s="13">
        <f t="shared" si="257"/>
        <v>1.388181158414673</v>
      </c>
      <c r="N162" s="1">
        <f t="shared" si="258"/>
        <v>0.15699145226134906</v>
      </c>
      <c r="O162" s="3">
        <v>41.44</v>
      </c>
      <c r="P162" s="3">
        <f t="shared" si="259"/>
        <v>0.6993744021511628</v>
      </c>
      <c r="Q162" s="1">
        <f t="shared" si="260"/>
        <v>16.95268874388922</v>
      </c>
      <c r="R162" s="3">
        <v>234.58367346938775</v>
      </c>
      <c r="S162" s="11">
        <f aca="true" t="shared" si="289" ref="S162:S168">LOG10(R162)</f>
        <v>2.370297782848178</v>
      </c>
      <c r="T162" s="3">
        <v>5808.326530612245</v>
      </c>
      <c r="U162" s="13">
        <f t="shared" si="261"/>
        <v>3.764051023404308</v>
      </c>
      <c r="V162" s="3"/>
      <c r="W162" s="3"/>
      <c r="X162" s="3">
        <v>107.41142857142857</v>
      </c>
      <c r="Y162" s="13">
        <f t="shared" si="262"/>
        <v>2.0310504927364152</v>
      </c>
      <c r="Z162" s="3">
        <v>18092.775510204083</v>
      </c>
      <c r="AA162" s="13">
        <f t="shared" si="263"/>
        <v>4.2575051946268365</v>
      </c>
      <c r="AB162" s="13">
        <f t="shared" si="264"/>
        <v>18.09277551020408</v>
      </c>
      <c r="AC162" s="13">
        <f t="shared" si="265"/>
        <v>1.2575051946268363</v>
      </c>
      <c r="AD162" s="3">
        <v>3476.9999999999995</v>
      </c>
      <c r="AE162" s="13">
        <f t="shared" si="266"/>
        <v>3.541204690683258</v>
      </c>
      <c r="AF162" s="3">
        <v>313.60204081632656</v>
      </c>
      <c r="AG162" s="13">
        <f t="shared" si="267"/>
        <v>2.4963788802636295</v>
      </c>
      <c r="AH162" s="3">
        <v>670.6612244897958</v>
      </c>
      <c r="AI162" s="13">
        <f t="shared" si="268"/>
        <v>2.82650319753355</v>
      </c>
      <c r="AJ162" s="3">
        <v>2229.2448979591836</v>
      </c>
      <c r="AK162" s="13">
        <f t="shared" si="269"/>
        <v>3.3481577813514884</v>
      </c>
      <c r="AL162" s="3">
        <v>99.90816326530611</v>
      </c>
      <c r="AM162" s="13">
        <f t="shared" si="270"/>
        <v>1.999600974874984</v>
      </c>
      <c r="AN162" s="3">
        <v>0.394</v>
      </c>
      <c r="AO162" s="9">
        <f t="shared" si="255"/>
        <v>-0.40439356513439695</v>
      </c>
      <c r="AP162" s="3">
        <v>1.191</v>
      </c>
      <c r="AQ162" s="3">
        <f t="shared" si="254"/>
        <v>0.0759482246440351</v>
      </c>
      <c r="AR162" s="3">
        <f t="shared" si="271"/>
        <v>0.029113399499999998</v>
      </c>
      <c r="AS162" s="3">
        <f t="shared" si="272"/>
        <v>-1.5359070801025494</v>
      </c>
      <c r="AT162" s="3">
        <f aca="true" t="shared" si="290" ref="AT162:AT168">R162*AP162</f>
        <v>279.38915510204083</v>
      </c>
      <c r="AU162" s="3">
        <f aca="true" t="shared" si="291" ref="AU162:AU168">LOG10(AT162)</f>
        <v>2.446209544330956</v>
      </c>
      <c r="AV162" s="3">
        <f t="shared" si="273"/>
        <v>6.917716897959184</v>
      </c>
      <c r="AW162" s="3">
        <f t="shared" si="274"/>
        <v>0.8399627848870856</v>
      </c>
      <c r="AX162" s="3">
        <f t="shared" si="275"/>
        <v>127.92701142857143</v>
      </c>
      <c r="AY162" s="3">
        <f t="shared" si="276"/>
        <v>2.106962254219193</v>
      </c>
      <c r="AZ162" s="3">
        <f t="shared" si="277"/>
        <v>21.54849563265306</v>
      </c>
      <c r="BA162" s="3">
        <f t="shared" si="278"/>
        <v>1.3334169561096139</v>
      </c>
      <c r="BB162" s="3">
        <f t="shared" si="279"/>
        <v>4.141107</v>
      </c>
      <c r="BC162" s="3">
        <f t="shared" si="280"/>
        <v>0.617116452166036</v>
      </c>
      <c r="BD162" s="3">
        <f t="shared" si="281"/>
        <v>0.37350003061224496</v>
      </c>
      <c r="BE162" s="3">
        <f t="shared" si="282"/>
        <v>-0.4277093582535931</v>
      </c>
      <c r="BF162" s="3">
        <f t="shared" si="283"/>
        <v>0.7987575183673469</v>
      </c>
      <c r="BG162" s="3">
        <f t="shared" si="284"/>
        <v>-0.09758504098367211</v>
      </c>
      <c r="BH162" s="3">
        <f t="shared" si="285"/>
        <v>2.655030673469388</v>
      </c>
      <c r="BI162" s="3">
        <f t="shared" si="286"/>
        <v>0.4240695428342658</v>
      </c>
      <c r="BJ162" s="3">
        <f t="shared" si="287"/>
        <v>118.9906224489796</v>
      </c>
      <c r="BK162" s="3">
        <f t="shared" si="288"/>
        <v>2.0755127363577617</v>
      </c>
      <c r="BL162" s="3"/>
    </row>
    <row r="163" spans="1:64" ht="18.75" customHeight="1">
      <c r="A163" s="3" t="s">
        <v>48</v>
      </c>
      <c r="B163" s="3">
        <v>846</v>
      </c>
      <c r="C163" s="3" t="s">
        <v>21</v>
      </c>
      <c r="D163" s="3" t="s">
        <v>35</v>
      </c>
      <c r="E163" s="3" t="s">
        <v>22</v>
      </c>
      <c r="F163" s="3" t="s">
        <v>12</v>
      </c>
      <c r="G163" s="3">
        <v>500</v>
      </c>
      <c r="H163" s="3">
        <v>8</v>
      </c>
      <c r="I163" s="3">
        <v>6</v>
      </c>
      <c r="J163" s="3" t="s">
        <v>49</v>
      </c>
      <c r="K163" s="3">
        <v>1.5756000000000001</v>
      </c>
      <c r="L163" s="3">
        <f t="shared" si="256"/>
        <v>15.756</v>
      </c>
      <c r="M163" s="13">
        <f t="shared" si="257"/>
        <v>1.1974459721371042</v>
      </c>
      <c r="N163" s="1">
        <f t="shared" si="258"/>
        <v>0.125854888678452</v>
      </c>
      <c r="O163" s="3">
        <v>41.545</v>
      </c>
      <c r="P163" s="3">
        <f t="shared" si="259"/>
        <v>0.7004399398530704</v>
      </c>
      <c r="Q163" s="1">
        <f t="shared" si="260"/>
        <v>26.367732927138867</v>
      </c>
      <c r="R163" s="3">
        <v>178.8808823529412</v>
      </c>
      <c r="S163" s="11">
        <f t="shared" si="289"/>
        <v>2.252563928424958</v>
      </c>
      <c r="T163" s="3">
        <v>4498.235294117647</v>
      </c>
      <c r="U163" s="13">
        <f t="shared" si="261"/>
        <v>3.653042168810656</v>
      </c>
      <c r="V163" s="3"/>
      <c r="W163" s="3"/>
      <c r="X163" s="3">
        <v>81.57268907563027</v>
      </c>
      <c r="Y163" s="13">
        <f t="shared" si="262"/>
        <v>1.9115447792307632</v>
      </c>
      <c r="Z163" s="3">
        <v>13730.609243697478</v>
      </c>
      <c r="AA163" s="13">
        <f t="shared" si="263"/>
        <v>4.137689807834406</v>
      </c>
      <c r="AB163" s="13">
        <f t="shared" si="264"/>
        <v>13.730609243697478</v>
      </c>
      <c r="AC163" s="13">
        <f t="shared" si="265"/>
        <v>1.137689807834406</v>
      </c>
      <c r="AD163" s="3">
        <v>2447.18487394958</v>
      </c>
      <c r="AE163" s="13">
        <f t="shared" si="266"/>
        <v>3.388666779610599</v>
      </c>
      <c r="AF163" s="3">
        <v>268.06932773109247</v>
      </c>
      <c r="AG163" s="13">
        <f t="shared" si="267"/>
        <v>2.428247125213084</v>
      </c>
      <c r="AH163" s="3">
        <v>567.1050420168068</v>
      </c>
      <c r="AI163" s="13">
        <f t="shared" si="268"/>
        <v>2.7536635085280063</v>
      </c>
      <c r="AJ163" s="3">
        <v>1792.9726890756301</v>
      </c>
      <c r="AK163" s="13">
        <f t="shared" si="269"/>
        <v>3.2535736743507586</v>
      </c>
      <c r="AL163" s="3">
        <v>79.05483193277311</v>
      </c>
      <c r="AM163" s="13">
        <f t="shared" si="270"/>
        <v>1.8979284197155148</v>
      </c>
      <c r="AN163" s="3">
        <v>0.547</v>
      </c>
      <c r="AO163" s="9">
        <f t="shared" si="255"/>
        <v>-0.26193328522253073</v>
      </c>
      <c r="AP163" s="3">
        <v>1.903</v>
      </c>
      <c r="AQ163" s="3">
        <f t="shared" si="254"/>
        <v>0.279461609257673</v>
      </c>
      <c r="AR163" s="3">
        <f t="shared" si="271"/>
        <v>0.029983668000000005</v>
      </c>
      <c r="AS163" s="3">
        <f t="shared" si="272"/>
        <v>-1.5231152395758754</v>
      </c>
      <c r="AT163" s="3">
        <f t="shared" si="290"/>
        <v>340.41031911764713</v>
      </c>
      <c r="AU163" s="3">
        <f t="shared" si="291"/>
        <v>2.532002716711979</v>
      </c>
      <c r="AV163" s="3">
        <f t="shared" si="273"/>
        <v>8.560141764705882</v>
      </c>
      <c r="AW163" s="3">
        <f t="shared" si="274"/>
        <v>0.9324809570976765</v>
      </c>
      <c r="AX163" s="3">
        <f t="shared" si="275"/>
        <v>155.2328273109244</v>
      </c>
      <c r="AY163" s="3">
        <f t="shared" si="276"/>
        <v>2.1909835675177836</v>
      </c>
      <c r="AZ163" s="3">
        <f t="shared" si="277"/>
        <v>26.1293493907563</v>
      </c>
      <c r="BA163" s="3">
        <f t="shared" si="278"/>
        <v>1.4171285961214264</v>
      </c>
      <c r="BB163" s="3">
        <f t="shared" si="279"/>
        <v>4.656992815126051</v>
      </c>
      <c r="BC163" s="3">
        <f t="shared" si="280"/>
        <v>0.6681055678976193</v>
      </c>
      <c r="BD163" s="3">
        <f t="shared" si="281"/>
        <v>0.5101359306722689</v>
      </c>
      <c r="BE163" s="3">
        <f t="shared" si="282"/>
        <v>-0.29231408649989554</v>
      </c>
      <c r="BF163" s="3">
        <f t="shared" si="283"/>
        <v>1.0792008949579834</v>
      </c>
      <c r="BG163" s="3">
        <f t="shared" si="284"/>
        <v>0.03310229681502702</v>
      </c>
      <c r="BH163" s="3">
        <f t="shared" si="285"/>
        <v>3.412027027310924</v>
      </c>
      <c r="BI163" s="3">
        <f t="shared" si="286"/>
        <v>0.5330124626377791</v>
      </c>
      <c r="BJ163" s="3">
        <f t="shared" si="287"/>
        <v>150.44134516806724</v>
      </c>
      <c r="BK163" s="3">
        <f t="shared" si="288"/>
        <v>2.1773672080025355</v>
      </c>
      <c r="BL163" s="3"/>
    </row>
    <row r="164" spans="1:64" ht="18.75" customHeight="1">
      <c r="A164" s="3" t="s">
        <v>48</v>
      </c>
      <c r="B164" s="3">
        <v>847</v>
      </c>
      <c r="C164" s="3" t="s">
        <v>21</v>
      </c>
      <c r="D164" s="3" t="s">
        <v>35</v>
      </c>
      <c r="E164" s="3" t="s">
        <v>23</v>
      </c>
      <c r="F164" s="3" t="s">
        <v>14</v>
      </c>
      <c r="G164" s="3">
        <v>500</v>
      </c>
      <c r="H164" s="3">
        <v>9</v>
      </c>
      <c r="I164" s="3">
        <v>1</v>
      </c>
      <c r="J164" s="3" t="s">
        <v>49</v>
      </c>
      <c r="K164" s="3">
        <v>1.126</v>
      </c>
      <c r="L164" s="3">
        <f t="shared" si="256"/>
        <v>11.259999999999998</v>
      </c>
      <c r="M164" s="13">
        <f t="shared" si="257"/>
        <v>1.0515383905153273</v>
      </c>
      <c r="N164" s="1">
        <f t="shared" si="258"/>
        <v>0.10631330201778229</v>
      </c>
      <c r="O164" s="3">
        <v>39.16</v>
      </c>
      <c r="P164" s="3">
        <f t="shared" si="259"/>
        <v>0.6761305095606613</v>
      </c>
      <c r="Q164" s="1">
        <f t="shared" si="260"/>
        <v>34.77797513321492</v>
      </c>
      <c r="R164" s="3">
        <v>222.03962264150942</v>
      </c>
      <c r="S164" s="11">
        <f t="shared" si="289"/>
        <v>2.3464304805727694</v>
      </c>
      <c r="T164" s="3">
        <v>2406.943396226415</v>
      </c>
      <c r="U164" s="13">
        <f t="shared" si="261"/>
        <v>3.381465877148493</v>
      </c>
      <c r="V164" s="3"/>
      <c r="W164" s="3"/>
      <c r="X164" s="3">
        <v>90.72226415094339</v>
      </c>
      <c r="Y164" s="13">
        <f t="shared" si="262"/>
        <v>1.9577138803494334</v>
      </c>
      <c r="Z164" s="3">
        <v>23919.811320754714</v>
      </c>
      <c r="AA164" s="13">
        <f t="shared" si="263"/>
        <v>4.378757749619122</v>
      </c>
      <c r="AB164" s="13">
        <f t="shared" si="264"/>
        <v>23.919811320754715</v>
      </c>
      <c r="AC164" s="13">
        <f t="shared" si="265"/>
        <v>1.3787577496191217</v>
      </c>
      <c r="AD164" s="3">
        <v>2088.1132075471696</v>
      </c>
      <c r="AE164" s="13">
        <f t="shared" si="266"/>
        <v>3.3197540403456767</v>
      </c>
      <c r="AF164" s="3">
        <v>624.1641509433961</v>
      </c>
      <c r="AG164" s="13">
        <f t="shared" si="267"/>
        <v>2.7952988212108223</v>
      </c>
      <c r="AH164" s="3">
        <v>2829.4905660377353</v>
      </c>
      <c r="AI164" s="13">
        <f t="shared" si="268"/>
        <v>3.451708250268313</v>
      </c>
      <c r="AJ164" s="3">
        <v>1835.4566037735847</v>
      </c>
      <c r="AK164" s="13">
        <f t="shared" si="269"/>
        <v>3.2637441208125115</v>
      </c>
      <c r="AL164" s="3">
        <v>59.55792452830189</v>
      </c>
      <c r="AM164" s="13">
        <f t="shared" si="270"/>
        <v>1.7749395550705511</v>
      </c>
      <c r="AN164" s="3">
        <v>0.724</v>
      </c>
      <c r="AO164" s="9">
        <f t="shared" si="255"/>
        <v>-0.14020145251943436</v>
      </c>
      <c r="AP164" s="3">
        <v>2.7279999999999998</v>
      </c>
      <c r="AQ164" s="3">
        <f t="shared" si="254"/>
        <v>0.43586028557836193</v>
      </c>
      <c r="AR164" s="3">
        <f t="shared" si="271"/>
        <v>0.030717279999999993</v>
      </c>
      <c r="AS164" s="3">
        <f t="shared" si="272"/>
        <v>-1.5126172435002314</v>
      </c>
      <c r="AT164" s="3">
        <f t="shared" si="290"/>
        <v>605.7240905660376</v>
      </c>
      <c r="AU164" s="3">
        <f t="shared" si="291"/>
        <v>2.7822748465572107</v>
      </c>
      <c r="AV164" s="3">
        <f t="shared" si="273"/>
        <v>6.56614158490566</v>
      </c>
      <c r="AW164" s="3">
        <f t="shared" si="274"/>
        <v>0.8173102431329342</v>
      </c>
      <c r="AX164" s="3">
        <f t="shared" si="275"/>
        <v>247.49033660377353</v>
      </c>
      <c r="AY164" s="3">
        <f t="shared" si="276"/>
        <v>2.3935582463338747</v>
      </c>
      <c r="AZ164" s="3">
        <f t="shared" si="277"/>
        <v>65.25324528301886</v>
      </c>
      <c r="BA164" s="3">
        <f t="shared" si="278"/>
        <v>1.814602115603563</v>
      </c>
      <c r="BB164" s="3">
        <f t="shared" si="279"/>
        <v>5.696372830188679</v>
      </c>
      <c r="BC164" s="3">
        <f t="shared" si="280"/>
        <v>0.7555984063301181</v>
      </c>
      <c r="BD164" s="3">
        <f t="shared" si="281"/>
        <v>1.7027198037735842</v>
      </c>
      <c r="BE164" s="3">
        <f t="shared" si="282"/>
        <v>0.23114318719526356</v>
      </c>
      <c r="BF164" s="3">
        <f t="shared" si="283"/>
        <v>7.718850264150941</v>
      </c>
      <c r="BG164" s="3">
        <f t="shared" si="284"/>
        <v>0.8875526162527543</v>
      </c>
      <c r="BH164" s="3">
        <f t="shared" si="285"/>
        <v>5.007125615094338</v>
      </c>
      <c r="BI164" s="3">
        <f t="shared" si="286"/>
        <v>0.6995884867969528</v>
      </c>
      <c r="BJ164" s="3">
        <f t="shared" si="287"/>
        <v>162.47401811320753</v>
      </c>
      <c r="BK164" s="3">
        <f t="shared" si="288"/>
        <v>2.2107839210549924</v>
      </c>
      <c r="BL164" s="3"/>
    </row>
    <row r="165" spans="1:64" ht="18.75" customHeight="1">
      <c r="A165" s="3" t="s">
        <v>48</v>
      </c>
      <c r="B165" s="3">
        <v>848</v>
      </c>
      <c r="C165" s="3" t="s">
        <v>21</v>
      </c>
      <c r="D165" s="3" t="s">
        <v>35</v>
      </c>
      <c r="E165" s="3" t="s">
        <v>23</v>
      </c>
      <c r="F165" s="3" t="s">
        <v>14</v>
      </c>
      <c r="G165" s="3">
        <v>500</v>
      </c>
      <c r="H165" s="3">
        <v>9</v>
      </c>
      <c r="I165" s="3">
        <v>2</v>
      </c>
      <c r="J165" s="3" t="s">
        <v>49</v>
      </c>
      <c r="K165" s="3">
        <v>1.9949499999999998</v>
      </c>
      <c r="L165" s="3">
        <f t="shared" si="256"/>
        <v>19.949499999999997</v>
      </c>
      <c r="M165" s="13">
        <f t="shared" si="257"/>
        <v>1.2999320153128853</v>
      </c>
      <c r="N165" s="1">
        <f t="shared" si="258"/>
        <v>0.1417165857922739</v>
      </c>
      <c r="O165" s="3">
        <v>38.24</v>
      </c>
      <c r="P165" s="3">
        <f t="shared" si="259"/>
        <v>0.6666859956418884</v>
      </c>
      <c r="Q165" s="1">
        <f t="shared" si="260"/>
        <v>19.168400210531594</v>
      </c>
      <c r="R165" s="3">
        <v>402.5489795918367</v>
      </c>
      <c r="S165" s="11">
        <f t="shared" si="289"/>
        <v>2.6048187301009404</v>
      </c>
      <c r="T165" s="3">
        <v>2655.7551020408164</v>
      </c>
      <c r="U165" s="13">
        <f t="shared" si="261"/>
        <v>3.424188024485138</v>
      </c>
      <c r="V165" s="3"/>
      <c r="W165" s="3"/>
      <c r="X165" s="3">
        <v>149.79469387755103</v>
      </c>
      <c r="Y165" s="13">
        <f t="shared" si="262"/>
        <v>2.1754964297819144</v>
      </c>
      <c r="Z165" s="3">
        <v>34707.75510204082</v>
      </c>
      <c r="AA165" s="13">
        <f t="shared" si="263"/>
        <v>4.540426524408225</v>
      </c>
      <c r="AB165" s="13">
        <f t="shared" si="264"/>
        <v>34.70775510204082</v>
      </c>
      <c r="AC165" s="13">
        <f t="shared" si="265"/>
        <v>1.5404265244082251</v>
      </c>
      <c r="AD165" s="3">
        <v>2167.469387755102</v>
      </c>
      <c r="AE165" s="13">
        <f t="shared" si="266"/>
        <v>3.335952972435251</v>
      </c>
      <c r="AF165" s="3">
        <v>637.8734693877551</v>
      </c>
      <c r="AG165" s="13">
        <f t="shared" si="267"/>
        <v>2.804734539228198</v>
      </c>
      <c r="AH165" s="3">
        <v>5533.346938775509</v>
      </c>
      <c r="AI165" s="13">
        <f t="shared" si="268"/>
        <v>3.7429879011688016</v>
      </c>
      <c r="AJ165" s="3">
        <v>1946.5081632653064</v>
      </c>
      <c r="AK165" s="13">
        <f t="shared" si="269"/>
        <v>3.2892562294020578</v>
      </c>
      <c r="AL165" s="3">
        <v>70.97428571428571</v>
      </c>
      <c r="AM165" s="13">
        <f t="shared" si="270"/>
        <v>1.8511010304771454</v>
      </c>
      <c r="AN165" s="3">
        <v>0.487</v>
      </c>
      <c r="AO165" s="9">
        <f t="shared" si="255"/>
        <v>-0.31238187042823007</v>
      </c>
      <c r="AP165" s="3">
        <v>1.492</v>
      </c>
      <c r="AQ165" s="3">
        <f t="shared" si="254"/>
        <v>0.17379793037046024</v>
      </c>
      <c r="AR165" s="3">
        <f t="shared" si="271"/>
        <v>0.029764653999999995</v>
      </c>
      <c r="AS165" s="3">
        <f t="shared" si="272"/>
        <v>-1.5262991615504649</v>
      </c>
      <c r="AT165" s="3">
        <f t="shared" si="290"/>
        <v>600.6030775510204</v>
      </c>
      <c r="AU165" s="3">
        <f t="shared" si="291"/>
        <v>2.7785875532375903</v>
      </c>
      <c r="AV165" s="3">
        <f t="shared" si="273"/>
        <v>3.962386612244898</v>
      </c>
      <c r="AW165" s="3">
        <f t="shared" si="274"/>
        <v>0.597956847621788</v>
      </c>
      <c r="AX165" s="3">
        <f t="shared" si="275"/>
        <v>223.49368326530612</v>
      </c>
      <c r="AY165" s="3">
        <f t="shared" si="276"/>
        <v>2.3492652529185643</v>
      </c>
      <c r="AZ165" s="3">
        <f t="shared" si="277"/>
        <v>51.78397061224491</v>
      </c>
      <c r="BA165" s="3">
        <f t="shared" si="278"/>
        <v>1.7141953475448752</v>
      </c>
      <c r="BB165" s="3">
        <f t="shared" si="279"/>
        <v>3.2338643265306124</v>
      </c>
      <c r="BC165" s="3">
        <f t="shared" si="280"/>
        <v>0.5097217955719007</v>
      </c>
      <c r="BD165" s="3">
        <f t="shared" si="281"/>
        <v>0.9517072163265307</v>
      </c>
      <c r="BE165" s="3">
        <f t="shared" si="282"/>
        <v>-0.021496637635152145</v>
      </c>
      <c r="BF165" s="3">
        <f t="shared" si="283"/>
        <v>8.255753632653061</v>
      </c>
      <c r="BG165" s="3">
        <f t="shared" si="284"/>
        <v>0.9167567243054517</v>
      </c>
      <c r="BH165" s="3">
        <f t="shared" si="285"/>
        <v>2.9041901795918372</v>
      </c>
      <c r="BI165" s="3">
        <f t="shared" si="286"/>
        <v>0.46302505253870785</v>
      </c>
      <c r="BJ165" s="3">
        <f t="shared" si="287"/>
        <v>105.89363428571428</v>
      </c>
      <c r="BK165" s="3">
        <f t="shared" si="288"/>
        <v>2.0248698536137955</v>
      </c>
      <c r="BL165" s="3"/>
    </row>
    <row r="166" spans="1:64" ht="18.75" customHeight="1">
      <c r="A166" s="3" t="s">
        <v>48</v>
      </c>
      <c r="B166" s="3">
        <v>849</v>
      </c>
      <c r="C166" s="3" t="s">
        <v>21</v>
      </c>
      <c r="D166" s="3" t="s">
        <v>35</v>
      </c>
      <c r="E166" s="3" t="s">
        <v>23</v>
      </c>
      <c r="F166" s="3" t="s">
        <v>14</v>
      </c>
      <c r="G166" s="3">
        <v>500</v>
      </c>
      <c r="H166" s="3">
        <v>9</v>
      </c>
      <c r="I166" s="3">
        <v>3</v>
      </c>
      <c r="J166" s="3" t="s">
        <v>49</v>
      </c>
      <c r="K166" s="3">
        <v>1.4188</v>
      </c>
      <c r="L166" s="3">
        <f t="shared" si="256"/>
        <v>14.188</v>
      </c>
      <c r="M166" s="13">
        <f t="shared" si="257"/>
        <v>1.1519211797999052</v>
      </c>
      <c r="N166" s="1">
        <f t="shared" si="258"/>
        <v>0.11939686846461624</v>
      </c>
      <c r="O166" s="3">
        <v>40.285</v>
      </c>
      <c r="P166" s="3">
        <f t="shared" si="259"/>
        <v>0.687626263401863</v>
      </c>
      <c r="Q166" s="1">
        <f t="shared" si="260"/>
        <v>28.393712996898785</v>
      </c>
      <c r="R166" s="3">
        <v>165.21161417322833</v>
      </c>
      <c r="S166" s="11">
        <f t="shared" si="289"/>
        <v>2.2180405744253338</v>
      </c>
      <c r="T166" s="3">
        <v>2102.55905511811</v>
      </c>
      <c r="U166" s="13">
        <f t="shared" si="261"/>
        <v>3.3227482027823108</v>
      </c>
      <c r="V166" s="3"/>
      <c r="W166" s="3"/>
      <c r="X166" s="3">
        <v>77.70787401574803</v>
      </c>
      <c r="Y166" s="13">
        <f t="shared" si="262"/>
        <v>1.8904650274023365</v>
      </c>
      <c r="Z166" s="3">
        <v>20820.47244094488</v>
      </c>
      <c r="AA166" s="13">
        <f t="shared" si="263"/>
        <v>4.318490579937605</v>
      </c>
      <c r="AB166" s="13">
        <f t="shared" si="264"/>
        <v>20.82047244094488</v>
      </c>
      <c r="AC166" s="13">
        <f t="shared" si="265"/>
        <v>1.3184905799376057</v>
      </c>
      <c r="AD166" s="3">
        <v>1497.9173228346456</v>
      </c>
      <c r="AE166" s="13">
        <f t="shared" si="266"/>
        <v>3.1754878432515703</v>
      </c>
      <c r="AF166" s="3">
        <v>596.4409448818898</v>
      </c>
      <c r="AG166" s="13">
        <f t="shared" si="267"/>
        <v>2.7755674495460356</v>
      </c>
      <c r="AH166" s="3">
        <v>2598.8385826771655</v>
      </c>
      <c r="AI166" s="13">
        <f t="shared" si="268"/>
        <v>3.414779305730474</v>
      </c>
      <c r="AJ166" s="3">
        <v>1297.51968503937</v>
      </c>
      <c r="AK166" s="13">
        <f t="shared" si="269"/>
        <v>3.1131139553753115</v>
      </c>
      <c r="AL166" s="3">
        <v>69.22047244094489</v>
      </c>
      <c r="AM166" s="13">
        <f t="shared" si="270"/>
        <v>1.8402345590984615</v>
      </c>
      <c r="AN166" s="3">
        <v>0.648</v>
      </c>
      <c r="AO166" s="9">
        <f t="shared" si="255"/>
        <v>-0.188357978546849</v>
      </c>
      <c r="AP166" s="3">
        <v>2</v>
      </c>
      <c r="AQ166" s="3">
        <f t="shared" si="254"/>
        <v>0.3010517098452264</v>
      </c>
      <c r="AR166" s="3">
        <f t="shared" si="271"/>
        <v>0.028376000000000002</v>
      </c>
      <c r="AS166" s="3">
        <f t="shared" si="272"/>
        <v>-1.5470488245361136</v>
      </c>
      <c r="AT166" s="3">
        <f t="shared" si="290"/>
        <v>330.42322834645665</v>
      </c>
      <c r="AU166" s="3">
        <f t="shared" si="291"/>
        <v>2.519070570089315</v>
      </c>
      <c r="AV166" s="3">
        <f t="shared" si="273"/>
        <v>4.20511811023622</v>
      </c>
      <c r="AW166" s="3">
        <f t="shared" si="274"/>
        <v>0.6237781984462918</v>
      </c>
      <c r="AX166" s="3">
        <f t="shared" si="275"/>
        <v>155.41574803149607</v>
      </c>
      <c r="AY166" s="3">
        <f t="shared" si="276"/>
        <v>2.1914950230663175</v>
      </c>
      <c r="AZ166" s="3">
        <f t="shared" si="277"/>
        <v>41.64094488188976</v>
      </c>
      <c r="BA166" s="3">
        <f t="shared" si="278"/>
        <v>1.619520575601587</v>
      </c>
      <c r="BB166" s="3">
        <f t="shared" si="279"/>
        <v>2.9958346456692913</v>
      </c>
      <c r="BC166" s="3">
        <f t="shared" si="280"/>
        <v>0.47651783891555144</v>
      </c>
      <c r="BD166" s="3">
        <f t="shared" si="281"/>
        <v>1.1928818897637796</v>
      </c>
      <c r="BE166" s="3">
        <f t="shared" si="282"/>
        <v>0.07659744521001677</v>
      </c>
      <c r="BF166" s="3">
        <f t="shared" si="283"/>
        <v>5.197677165354331</v>
      </c>
      <c r="BG166" s="3">
        <f t="shared" si="284"/>
        <v>0.7158093013944551</v>
      </c>
      <c r="BH166" s="3">
        <f t="shared" si="285"/>
        <v>2.59503937007874</v>
      </c>
      <c r="BI166" s="3">
        <f t="shared" si="286"/>
        <v>0.4141439510392926</v>
      </c>
      <c r="BJ166" s="3">
        <f t="shared" si="287"/>
        <v>138.44094488188978</v>
      </c>
      <c r="BK166" s="3">
        <f t="shared" si="288"/>
        <v>2.1412645547624427</v>
      </c>
      <c r="BL166" s="3"/>
    </row>
    <row r="167" spans="1:64" ht="18.75" customHeight="1">
      <c r="A167" s="3" t="s">
        <v>48</v>
      </c>
      <c r="B167" s="3">
        <v>850</v>
      </c>
      <c r="C167" s="3" t="s">
        <v>21</v>
      </c>
      <c r="D167" s="3" t="s">
        <v>35</v>
      </c>
      <c r="E167" s="3" t="s">
        <v>23</v>
      </c>
      <c r="F167" s="3" t="s">
        <v>14</v>
      </c>
      <c r="G167" s="3">
        <v>500</v>
      </c>
      <c r="H167" s="3">
        <v>9</v>
      </c>
      <c r="I167" s="3">
        <v>4</v>
      </c>
      <c r="J167" s="3" t="s">
        <v>49</v>
      </c>
      <c r="K167" s="3">
        <v>0.9908549999999999</v>
      </c>
      <c r="L167" s="3">
        <f t="shared" si="256"/>
        <v>9.90855</v>
      </c>
      <c r="M167" s="13">
        <f t="shared" si="257"/>
        <v>0.9960101052347112</v>
      </c>
      <c r="N167" s="1">
        <f t="shared" si="258"/>
        <v>0.09970682277919321</v>
      </c>
      <c r="O167" s="3">
        <v>38.94</v>
      </c>
      <c r="P167" s="3">
        <f t="shared" si="259"/>
        <v>0.6738757733755101</v>
      </c>
      <c r="Q167" s="1">
        <f t="shared" si="260"/>
        <v>39.29939294851416</v>
      </c>
      <c r="R167" s="3">
        <v>221.12499999999997</v>
      </c>
      <c r="S167" s="11">
        <f t="shared" si="289"/>
        <v>2.3446378459177795</v>
      </c>
      <c r="T167" s="3">
        <v>2036.2262931034484</v>
      </c>
      <c r="U167" s="13">
        <f t="shared" si="261"/>
        <v>3.308826041044355</v>
      </c>
      <c r="V167" s="3"/>
      <c r="W167" s="3"/>
      <c r="X167" s="3">
        <v>96.72974137931035</v>
      </c>
      <c r="Y167" s="13">
        <f t="shared" si="262"/>
        <v>1.985560026626973</v>
      </c>
      <c r="Z167" s="3">
        <v>26306.896551724134</v>
      </c>
      <c r="AA167" s="13">
        <f t="shared" si="263"/>
        <v>4.4200696169964155</v>
      </c>
      <c r="AB167" s="13">
        <f t="shared" si="264"/>
        <v>26.306896551724133</v>
      </c>
      <c r="AC167" s="13">
        <f t="shared" si="265"/>
        <v>1.420069616996415</v>
      </c>
      <c r="AD167" s="3">
        <v>1880.655172413793</v>
      </c>
      <c r="AE167" s="13">
        <f t="shared" si="266"/>
        <v>3.2743091727718663</v>
      </c>
      <c r="AF167" s="3">
        <v>654.0646551724137</v>
      </c>
      <c r="AG167" s="13">
        <f t="shared" si="267"/>
        <v>2.815620681040961</v>
      </c>
      <c r="AH167" s="3">
        <v>2457.284482758621</v>
      </c>
      <c r="AI167" s="13">
        <f t="shared" si="268"/>
        <v>3.3904554381814505</v>
      </c>
      <c r="AJ167" s="3">
        <v>1676.1831896551723</v>
      </c>
      <c r="AK167" s="13">
        <f t="shared" si="269"/>
        <v>3.224321480826939</v>
      </c>
      <c r="AL167" s="3">
        <v>58.6635775862069</v>
      </c>
      <c r="AM167" s="13">
        <f t="shared" si="270"/>
        <v>1.768368544811775</v>
      </c>
      <c r="AN167" s="3">
        <v>0.917</v>
      </c>
      <c r="AO167" s="9">
        <f t="shared" si="255"/>
        <v>-0.03758330655424872</v>
      </c>
      <c r="AP167" s="3">
        <v>2.763</v>
      </c>
      <c r="AQ167" s="3">
        <f t="shared" si="254"/>
        <v>0.4413966028543681</v>
      </c>
      <c r="AR167" s="3">
        <f t="shared" si="271"/>
        <v>0.02737732365</v>
      </c>
      <c r="AS167" s="3">
        <f t="shared" si="272"/>
        <v>-1.5626090098487775</v>
      </c>
      <c r="AT167" s="3">
        <f t="shared" si="290"/>
        <v>610.9683749999999</v>
      </c>
      <c r="AU167" s="3">
        <f t="shared" si="291"/>
        <v>2.7860187308342907</v>
      </c>
      <c r="AV167" s="3">
        <f t="shared" si="273"/>
        <v>5.626093247844827</v>
      </c>
      <c r="AW167" s="3">
        <f t="shared" si="274"/>
        <v>0.750206925960866</v>
      </c>
      <c r="AX167" s="3">
        <f t="shared" si="275"/>
        <v>267.2642754310345</v>
      </c>
      <c r="AY167" s="3">
        <f t="shared" si="276"/>
        <v>2.4269409115434843</v>
      </c>
      <c r="AZ167" s="3">
        <f t="shared" si="277"/>
        <v>72.68595517241378</v>
      </c>
      <c r="BA167" s="3">
        <f t="shared" si="278"/>
        <v>1.8614505019129266</v>
      </c>
      <c r="BB167" s="3">
        <f t="shared" si="279"/>
        <v>5.19625024137931</v>
      </c>
      <c r="BC167" s="3">
        <f t="shared" si="280"/>
        <v>0.7156900576883776</v>
      </c>
      <c r="BD167" s="3">
        <f t="shared" si="281"/>
        <v>1.807180642241379</v>
      </c>
      <c r="BE167" s="3">
        <f t="shared" si="282"/>
        <v>0.2570015659574721</v>
      </c>
      <c r="BF167" s="3">
        <f t="shared" si="283"/>
        <v>6.78947702586207</v>
      </c>
      <c r="BG167" s="3">
        <f t="shared" si="284"/>
        <v>0.8318363230979618</v>
      </c>
      <c r="BH167" s="3">
        <f t="shared" si="285"/>
        <v>4.631294153017241</v>
      </c>
      <c r="BI167" s="3">
        <f t="shared" si="286"/>
        <v>0.6657023657434501</v>
      </c>
      <c r="BJ167" s="3">
        <f t="shared" si="287"/>
        <v>162.08746487068964</v>
      </c>
      <c r="BK167" s="3">
        <f t="shared" si="288"/>
        <v>2.2097494297282863</v>
      </c>
      <c r="BL167" s="3"/>
    </row>
    <row r="168" spans="1:64" ht="18.75" customHeight="1">
      <c r="A168" s="3" t="s">
        <v>48</v>
      </c>
      <c r="B168" s="3">
        <v>851</v>
      </c>
      <c r="C168" s="3" t="s">
        <v>21</v>
      </c>
      <c r="D168" s="3" t="s">
        <v>35</v>
      </c>
      <c r="E168" s="3" t="s">
        <v>23</v>
      </c>
      <c r="F168" s="3" t="s">
        <v>14</v>
      </c>
      <c r="G168" s="3">
        <v>500</v>
      </c>
      <c r="H168" s="3">
        <v>9</v>
      </c>
      <c r="I168" s="3">
        <v>5</v>
      </c>
      <c r="J168" s="3" t="s">
        <v>49</v>
      </c>
      <c r="K168" s="3">
        <v>0.96419</v>
      </c>
      <c r="L168" s="3">
        <f t="shared" si="256"/>
        <v>9.6419</v>
      </c>
      <c r="M168" s="13">
        <f t="shared" si="257"/>
        <v>0.9841626229286308</v>
      </c>
      <c r="N168" s="1">
        <f t="shared" si="258"/>
        <v>0.09835166035525643</v>
      </c>
      <c r="O168" s="3">
        <v>39.25</v>
      </c>
      <c r="P168" s="3">
        <f t="shared" si="259"/>
        <v>0.6770522484764929</v>
      </c>
      <c r="Q168" s="1">
        <f t="shared" si="260"/>
        <v>40.70774432425144</v>
      </c>
      <c r="R168" s="3">
        <v>129.50925196850395</v>
      </c>
      <c r="S168" s="11">
        <f t="shared" si="289"/>
        <v>2.1123007949450043</v>
      </c>
      <c r="T168" s="3">
        <v>2288.1496062992123</v>
      </c>
      <c r="U168" s="13">
        <f t="shared" si="261"/>
        <v>3.359484416565954</v>
      </c>
      <c r="V168" s="3"/>
      <c r="W168" s="3"/>
      <c r="X168" s="3">
        <v>60.06614173228346</v>
      </c>
      <c r="Y168" s="13">
        <f t="shared" si="262"/>
        <v>1.7786297365221249</v>
      </c>
      <c r="Z168" s="3">
        <v>22942.91338582677</v>
      </c>
      <c r="AA168" s="13">
        <f t="shared" si="263"/>
        <v>4.360648565572676</v>
      </c>
      <c r="AB168" s="13">
        <f t="shared" si="264"/>
        <v>22.94291338582677</v>
      </c>
      <c r="AC168" s="13">
        <f t="shared" si="265"/>
        <v>1.3606485655726763</v>
      </c>
      <c r="AD168" s="3">
        <v>2140.8858267716532</v>
      </c>
      <c r="AE168" s="13">
        <f t="shared" si="266"/>
        <v>3.3305935070304473</v>
      </c>
      <c r="AF168" s="3">
        <v>485.9822834645669</v>
      </c>
      <c r="AG168" s="13">
        <f t="shared" si="267"/>
        <v>2.6866204372996974</v>
      </c>
      <c r="AH168" s="3">
        <v>2488.3661417322833</v>
      </c>
      <c r="AI168" s="13">
        <f t="shared" si="268"/>
        <v>3.3959142834281972</v>
      </c>
      <c r="AJ168" s="3">
        <v>1929.3877952755906</v>
      </c>
      <c r="AK168" s="13">
        <f t="shared" si="269"/>
        <v>3.2854195269812245</v>
      </c>
      <c r="AL168" s="3">
        <v>56.92185039370079</v>
      </c>
      <c r="AM168" s="13">
        <f t="shared" si="270"/>
        <v>1.755279009520322</v>
      </c>
      <c r="AN168" s="3">
        <v>0.839</v>
      </c>
      <c r="AO168" s="9">
        <f t="shared" si="255"/>
        <v>-0.07618627890881034</v>
      </c>
      <c r="AP168" s="3">
        <v>3.023</v>
      </c>
      <c r="AQ168" s="3">
        <f t="shared" si="254"/>
        <v>0.4804525132809892</v>
      </c>
      <c r="AR168" s="3">
        <f t="shared" si="271"/>
        <v>0.0291474637</v>
      </c>
      <c r="AS168" s="3">
        <f t="shared" si="272"/>
        <v>-1.5353992298935522</v>
      </c>
      <c r="AT168" s="3">
        <f t="shared" si="290"/>
        <v>391.5064687007874</v>
      </c>
      <c r="AU168" s="3">
        <f t="shared" si="291"/>
        <v>2.5927389421228213</v>
      </c>
      <c r="AV168" s="3">
        <f t="shared" si="273"/>
        <v>6.917076259842519</v>
      </c>
      <c r="AW168" s="3">
        <f t="shared" si="274"/>
        <v>0.8399225637437712</v>
      </c>
      <c r="AX168" s="3">
        <f t="shared" si="275"/>
        <v>181.5799464566929</v>
      </c>
      <c r="AY168" s="3">
        <f t="shared" si="276"/>
        <v>2.259067883699942</v>
      </c>
      <c r="AZ168" s="3">
        <f t="shared" si="277"/>
        <v>69.35642716535432</v>
      </c>
      <c r="BA168" s="3">
        <f t="shared" si="278"/>
        <v>1.8410867127504933</v>
      </c>
      <c r="BB168" s="3">
        <f t="shared" si="279"/>
        <v>6.471897854330708</v>
      </c>
      <c r="BC168" s="3">
        <f t="shared" si="280"/>
        <v>0.8110316542082644</v>
      </c>
      <c r="BD168" s="3">
        <f t="shared" si="281"/>
        <v>1.4691244429133858</v>
      </c>
      <c r="BE168" s="3">
        <f t="shared" si="282"/>
        <v>0.1670585844775145</v>
      </c>
      <c r="BF168" s="3">
        <f t="shared" si="283"/>
        <v>7.5223308464566925</v>
      </c>
      <c r="BG168" s="3">
        <f t="shared" si="284"/>
        <v>0.8763524306060143</v>
      </c>
      <c r="BH168" s="3">
        <f t="shared" si="285"/>
        <v>5.832539305118111</v>
      </c>
      <c r="BI168" s="3">
        <f t="shared" si="286"/>
        <v>0.7658576741590417</v>
      </c>
      <c r="BJ168" s="3">
        <f t="shared" si="287"/>
        <v>172.0747537401575</v>
      </c>
      <c r="BK168" s="3">
        <f t="shared" si="288"/>
        <v>2.235717156698139</v>
      </c>
      <c r="BL168" s="3"/>
    </row>
    <row r="169" spans="1:64" ht="18.75" customHeight="1">
      <c r="A169" s="3" t="s">
        <v>48</v>
      </c>
      <c r="B169" s="3">
        <v>852</v>
      </c>
      <c r="C169" s="3" t="s">
        <v>21</v>
      </c>
      <c r="D169" s="3" t="s">
        <v>35</v>
      </c>
      <c r="E169" s="3" t="s">
        <v>23</v>
      </c>
      <c r="F169" s="3" t="s">
        <v>14</v>
      </c>
      <c r="G169" s="3">
        <v>500</v>
      </c>
      <c r="H169" s="3">
        <v>9</v>
      </c>
      <c r="I169" s="3">
        <v>6</v>
      </c>
      <c r="J169" s="3" t="s">
        <v>49</v>
      </c>
      <c r="K169" s="3"/>
      <c r="L169" s="3"/>
      <c r="M169" s="13"/>
      <c r="O169" s="3"/>
      <c r="P169" s="3"/>
      <c r="R169" s="3"/>
      <c r="S169" s="11"/>
      <c r="T169" s="3"/>
      <c r="U169" s="14"/>
      <c r="V169" s="3"/>
      <c r="W169" s="3"/>
      <c r="X169" s="3"/>
      <c r="Y169" s="3"/>
      <c r="Z169" s="3"/>
      <c r="AA169" s="3"/>
      <c r="AB169" s="1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>
        <v>0</v>
      </c>
      <c r="AO169" s="9">
        <f t="shared" si="255"/>
        <v>-4</v>
      </c>
      <c r="AP169" s="3">
        <v>0</v>
      </c>
      <c r="AQ169" s="3">
        <f t="shared" si="254"/>
        <v>-4</v>
      </c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 t="s">
        <v>72</v>
      </c>
    </row>
    <row r="170" spans="1:64" ht="18.75" customHeight="1">
      <c r="A170" s="3" t="s">
        <v>48</v>
      </c>
      <c r="B170" s="3">
        <v>853</v>
      </c>
      <c r="C170" s="3" t="s">
        <v>21</v>
      </c>
      <c r="D170" s="3" t="s">
        <v>35</v>
      </c>
      <c r="E170" s="3" t="s">
        <v>24</v>
      </c>
      <c r="F170" s="3" t="s">
        <v>16</v>
      </c>
      <c r="G170" s="3">
        <v>500</v>
      </c>
      <c r="H170" s="3">
        <v>10</v>
      </c>
      <c r="I170" s="3">
        <v>1</v>
      </c>
      <c r="J170" s="3" t="s">
        <v>49</v>
      </c>
      <c r="K170" s="3">
        <v>1.2261</v>
      </c>
      <c r="L170" s="3">
        <f aca="true" t="shared" si="292" ref="L170:L201">K170*10</f>
        <v>12.261</v>
      </c>
      <c r="M170" s="13">
        <f aca="true" t="shared" si="293" ref="M170:M201">LOG10(L170)</f>
        <v>1.088525892431256</v>
      </c>
      <c r="N170" s="1">
        <f aca="true" t="shared" si="294" ref="N170:N201">ASIN(SQRT(K170/100))</f>
        <v>0.11095693307087272</v>
      </c>
      <c r="O170" s="3">
        <v>41.879999999999995</v>
      </c>
      <c r="P170" s="3">
        <f aca="true" t="shared" si="295" ref="P170:P201">ASIN(SQRT(O170/100))</f>
        <v>0.7038369347413934</v>
      </c>
      <c r="Q170" s="1">
        <f aca="true" t="shared" si="296" ref="Q170:Q201">O170/K170</f>
        <v>34.1570834352826</v>
      </c>
      <c r="R170" s="3">
        <v>124.99499999999999</v>
      </c>
      <c r="S170" s="11">
        <f>LOG10(R170)</f>
        <v>2.0968926408813355</v>
      </c>
      <c r="T170" s="3">
        <v>3461.423076923077</v>
      </c>
      <c r="U170" s="13">
        <f aca="true" t="shared" si="297" ref="U170:U201">LOG10(T170)</f>
        <v>3.539254684744497</v>
      </c>
      <c r="V170" s="3"/>
      <c r="W170" s="3"/>
      <c r="X170" s="3">
        <v>61.30807692307692</v>
      </c>
      <c r="Y170" s="13">
        <f aca="true" t="shared" si="298" ref="Y170:Y208">LOG10(X170)</f>
        <v>1.7875176936383321</v>
      </c>
      <c r="Z170" s="3">
        <v>13690.26923076923</v>
      </c>
      <c r="AA170" s="13">
        <f aca="true" t="shared" si="299" ref="AA170:AA201">LOG10(Z170)</f>
        <v>4.136411988987731</v>
      </c>
      <c r="AB170" s="13">
        <f aca="true" t="shared" si="300" ref="AB170:AB201">Z170/1000</f>
        <v>13.69026923076923</v>
      </c>
      <c r="AC170" s="13">
        <f aca="true" t="shared" si="301" ref="AC170:AC201">LOG10(AB170)</f>
        <v>1.1364119889877307</v>
      </c>
      <c r="AD170" s="3">
        <v>2029.0961538461536</v>
      </c>
      <c r="AE170" s="13">
        <f aca="true" t="shared" si="302" ref="AE170:AE201">LOG10(AD170)</f>
        <v>3.307302627661908</v>
      </c>
      <c r="AF170" s="3">
        <v>407.5788461538461</v>
      </c>
      <c r="AG170" s="13">
        <f aca="true" t="shared" si="303" ref="AG170:AG201">LOG10(AF170)</f>
        <v>2.6102116354986187</v>
      </c>
      <c r="AH170" s="3">
        <v>562.9</v>
      </c>
      <c r="AI170" s="13">
        <f aca="true" t="shared" si="304" ref="AI170:AI201">LOG10(AH170)</f>
        <v>2.750431248660202</v>
      </c>
      <c r="AJ170" s="3">
        <v>1542.0673076923078</v>
      </c>
      <c r="AK170" s="13">
        <f aca="true" t="shared" si="305" ref="AK170:AK201">LOG10(AJ170)</f>
        <v>3.1881033300842048</v>
      </c>
      <c r="AL170" s="3">
        <v>59.05442307692308</v>
      </c>
      <c r="AM170" s="13">
        <f aca="true" t="shared" si="306" ref="AM170:AM201">LOG10(AL170)</f>
        <v>1.7712524310936855</v>
      </c>
      <c r="AN170" s="3">
        <v>0.496</v>
      </c>
      <c r="AO170" s="9">
        <f t="shared" si="255"/>
        <v>-0.30443077296381443</v>
      </c>
      <c r="AP170" s="3">
        <v>1.964</v>
      </c>
      <c r="AQ170" s="3">
        <f t="shared" si="254"/>
        <v>0.29316359564165906</v>
      </c>
      <c r="AR170" s="3">
        <f aca="true" t="shared" si="307" ref="AR170:AR201">K170*AP170*0.01</f>
        <v>0.024080604000000002</v>
      </c>
      <c r="AS170" s="3">
        <f aca="true" t="shared" si="308" ref="AS170:AS201">LOG10(AR170)</f>
        <v>-1.618332624117813</v>
      </c>
      <c r="AT170" s="3">
        <f>R170*AP170</f>
        <v>245.49017999999998</v>
      </c>
      <c r="AU170" s="3">
        <f>LOG10(AT170)</f>
        <v>2.3900341243322663</v>
      </c>
      <c r="AV170" s="3">
        <f aca="true" t="shared" si="309" ref="AV170:AV201">T170*AP170/1000</f>
        <v>6.798234923076923</v>
      </c>
      <c r="AW170" s="3">
        <f aca="true" t="shared" si="310" ref="AW170:AW201">LOG10(AV170)</f>
        <v>0.8323961681954276</v>
      </c>
      <c r="AX170" s="3">
        <f aca="true" t="shared" si="311" ref="AX170:AX208">X170*AP170</f>
        <v>120.40906307692306</v>
      </c>
      <c r="AY170" s="3">
        <f aca="true" t="shared" si="312" ref="AY170:AY208">LOG10(AX170)</f>
        <v>2.080659177089263</v>
      </c>
      <c r="AZ170" s="3">
        <f aca="true" t="shared" si="313" ref="AZ170:AZ201">Z170*AP170/1000</f>
        <v>26.887688769230767</v>
      </c>
      <c r="BA170" s="3">
        <f aca="true" t="shared" si="314" ref="BA170:BA201">LOG10(AZ170)</f>
        <v>1.4295534724386614</v>
      </c>
      <c r="BB170" s="3">
        <f aca="true" t="shared" si="315" ref="BB170:BB201">AD170*AP170/1000</f>
        <v>3.9851448461538457</v>
      </c>
      <c r="BC170" s="3">
        <f aca="true" t="shared" si="316" ref="BC170:BC201">LOG10(BB170)</f>
        <v>0.6004441111128391</v>
      </c>
      <c r="BD170" s="3">
        <f aca="true" t="shared" si="317" ref="BD170:BD201">AF170*AP170/1000</f>
        <v>0.8004848538461536</v>
      </c>
      <c r="BE170" s="3">
        <f aca="true" t="shared" si="318" ref="BE170:BE201">LOG10(BD170)</f>
        <v>-0.09664688105045037</v>
      </c>
      <c r="BF170" s="3">
        <f aca="true" t="shared" si="319" ref="BF170:BF201">AH170*AP170/1000</f>
        <v>1.1055355999999998</v>
      </c>
      <c r="BG170" s="3">
        <f aca="true" t="shared" si="320" ref="BG170:BG201">LOG10(BF170)</f>
        <v>0.043572732111133015</v>
      </c>
      <c r="BH170" s="3">
        <f aca="true" t="shared" si="321" ref="BH170:BH201">AJ170*AP170/1000</f>
        <v>3.0286201923076925</v>
      </c>
      <c r="BI170" s="3">
        <f aca="true" t="shared" si="322" ref="BI170:BI201">LOG10(BH170)</f>
        <v>0.4812448135351355</v>
      </c>
      <c r="BJ170" s="3">
        <f aca="true" t="shared" si="323" ref="BJ170:BJ201">AL170*AP170</f>
        <v>115.98288692307693</v>
      </c>
      <c r="BK170" s="3">
        <f aca="true" t="shared" si="324" ref="BK170:BK201">LOG10(BJ170)</f>
        <v>2.0643939145446164</v>
      </c>
      <c r="BL170" s="3"/>
    </row>
    <row r="171" spans="1:64" ht="18.75" customHeight="1">
      <c r="A171" s="3" t="s">
        <v>48</v>
      </c>
      <c r="B171" s="3">
        <v>854</v>
      </c>
      <c r="C171" s="3" t="s">
        <v>21</v>
      </c>
      <c r="D171" s="3" t="s">
        <v>35</v>
      </c>
      <c r="E171" s="3" t="s">
        <v>24</v>
      </c>
      <c r="F171" s="3" t="s">
        <v>16</v>
      </c>
      <c r="G171" s="3">
        <v>500</v>
      </c>
      <c r="H171" s="3">
        <v>10</v>
      </c>
      <c r="I171" s="3">
        <v>2</v>
      </c>
      <c r="J171" s="3" t="s">
        <v>49</v>
      </c>
      <c r="K171" s="3">
        <v>0.67025</v>
      </c>
      <c r="L171" s="3">
        <f t="shared" si="292"/>
        <v>6.702500000000001</v>
      </c>
      <c r="M171" s="13">
        <f t="shared" si="293"/>
        <v>0.8262368226549173</v>
      </c>
      <c r="N171" s="1">
        <f t="shared" si="294"/>
        <v>0.08196052868719267</v>
      </c>
      <c r="O171" s="3">
        <v>41.165</v>
      </c>
      <c r="P171" s="3">
        <f t="shared" si="295"/>
        <v>0.6965818239519513</v>
      </c>
      <c r="Q171" s="1">
        <f t="shared" si="296"/>
        <v>61.41738157403954</v>
      </c>
      <c r="R171" s="3"/>
      <c r="S171" s="11"/>
      <c r="T171" s="3">
        <v>2769.181818181818</v>
      </c>
      <c r="U171" s="13">
        <f t="shared" si="297"/>
        <v>3.442351471469938</v>
      </c>
      <c r="V171" s="3"/>
      <c r="W171" s="3"/>
      <c r="X171" s="3">
        <v>45.23854545454545</v>
      </c>
      <c r="Y171" s="13">
        <f t="shared" si="298"/>
        <v>1.6555086326986</v>
      </c>
      <c r="Z171" s="3">
        <v>10020.036363636362</v>
      </c>
      <c r="AA171" s="13">
        <f t="shared" si="299"/>
        <v>4.000869297628827</v>
      </c>
      <c r="AB171" s="13">
        <f t="shared" si="300"/>
        <v>10.020036363636361</v>
      </c>
      <c r="AC171" s="13">
        <f t="shared" si="301"/>
        <v>1.0008692976288274</v>
      </c>
      <c r="AD171" s="3">
        <v>1891.7818181818182</v>
      </c>
      <c r="AE171" s="13">
        <f t="shared" si="302"/>
        <v>3.2768710471695797</v>
      </c>
      <c r="AF171" s="3">
        <v>300.41090909090906</v>
      </c>
      <c r="AG171" s="13">
        <f t="shared" si="303"/>
        <v>2.4777156995437157</v>
      </c>
      <c r="AH171" s="3">
        <v>360.70545454545453</v>
      </c>
      <c r="AI171" s="13">
        <f t="shared" si="304"/>
        <v>2.557152709718089</v>
      </c>
      <c r="AJ171" s="3">
        <v>1473.9036363636362</v>
      </c>
      <c r="AK171" s="13">
        <f t="shared" si="305"/>
        <v>3.168469090332002</v>
      </c>
      <c r="AL171" s="3">
        <v>56.16381818181817</v>
      </c>
      <c r="AM171" s="13">
        <f t="shared" si="306"/>
        <v>1.7494566247436876</v>
      </c>
      <c r="AN171" s="3">
        <v>0.972</v>
      </c>
      <c r="AO171" s="9">
        <f t="shared" si="255"/>
        <v>-0.012289056869694137</v>
      </c>
      <c r="AP171" s="3">
        <v>3.323</v>
      </c>
      <c r="AQ171" s="3">
        <f t="shared" si="254"/>
        <v>0.5215434104315055</v>
      </c>
      <c r="AR171" s="3">
        <f t="shared" si="307"/>
        <v>0.0222724075</v>
      </c>
      <c r="AS171" s="3">
        <f t="shared" si="308"/>
        <v>-1.6522328360663718</v>
      </c>
      <c r="AT171" s="3"/>
      <c r="AU171" s="3"/>
      <c r="AV171" s="3">
        <f t="shared" si="309"/>
        <v>9.201991181818181</v>
      </c>
      <c r="AW171" s="3">
        <f t="shared" si="310"/>
        <v>0.9638818127486493</v>
      </c>
      <c r="AX171" s="3">
        <f t="shared" si="311"/>
        <v>150.32768654545453</v>
      </c>
      <c r="AY171" s="3">
        <f t="shared" si="312"/>
        <v>2.177038973977311</v>
      </c>
      <c r="AZ171" s="3">
        <f t="shared" si="313"/>
        <v>33.29658083636363</v>
      </c>
      <c r="BA171" s="3">
        <f t="shared" si="314"/>
        <v>1.5223996389075385</v>
      </c>
      <c r="BB171" s="3">
        <f t="shared" si="315"/>
        <v>6.286390981818182</v>
      </c>
      <c r="BC171" s="3">
        <f t="shared" si="316"/>
        <v>0.7984013884482906</v>
      </c>
      <c r="BD171" s="3">
        <f t="shared" si="317"/>
        <v>0.9982654509090908</v>
      </c>
      <c r="BE171" s="3">
        <f t="shared" si="318"/>
        <v>-0.0007539591775732488</v>
      </c>
      <c r="BF171" s="3">
        <f t="shared" si="319"/>
        <v>1.1986242254545454</v>
      </c>
      <c r="BG171" s="3">
        <f t="shared" si="320"/>
        <v>0.07868305099680009</v>
      </c>
      <c r="BH171" s="3">
        <f t="shared" si="321"/>
        <v>4.897781783636363</v>
      </c>
      <c r="BI171" s="3">
        <f t="shared" si="322"/>
        <v>0.6899994316107129</v>
      </c>
      <c r="BJ171" s="3">
        <f t="shared" si="323"/>
        <v>186.6323678181818</v>
      </c>
      <c r="BK171" s="3">
        <f t="shared" si="324"/>
        <v>2.2709869660223987</v>
      </c>
      <c r="BL171" s="3" t="s">
        <v>73</v>
      </c>
    </row>
    <row r="172" spans="1:64" ht="18.75" customHeight="1">
      <c r="A172" s="3" t="s">
        <v>48</v>
      </c>
      <c r="B172" s="3">
        <v>855</v>
      </c>
      <c r="C172" s="3" t="s">
        <v>21</v>
      </c>
      <c r="D172" s="3" t="s">
        <v>35</v>
      </c>
      <c r="E172" s="3" t="s">
        <v>24</v>
      </c>
      <c r="F172" s="3" t="s">
        <v>16</v>
      </c>
      <c r="G172" s="3">
        <v>500</v>
      </c>
      <c r="H172" s="3">
        <v>10</v>
      </c>
      <c r="I172" s="3">
        <v>3</v>
      </c>
      <c r="J172" s="3" t="s">
        <v>49</v>
      </c>
      <c r="K172" s="3">
        <v>1.33235</v>
      </c>
      <c r="L172" s="3">
        <f t="shared" si="292"/>
        <v>13.3235</v>
      </c>
      <c r="M172" s="13">
        <f t="shared" si="293"/>
        <v>1.124618326262053</v>
      </c>
      <c r="N172" s="1">
        <f t="shared" si="294"/>
        <v>0.1156853317729625</v>
      </c>
      <c r="O172" s="3">
        <v>41.305</v>
      </c>
      <c r="P172" s="3">
        <f t="shared" si="295"/>
        <v>0.6980038443646411</v>
      </c>
      <c r="Q172" s="1">
        <f t="shared" si="296"/>
        <v>31.00161369009645</v>
      </c>
      <c r="R172" s="3">
        <v>169.7397177419355</v>
      </c>
      <c r="S172" s="11">
        <f aca="true" t="shared" si="325" ref="S172:S181">LOG10(R172)</f>
        <v>2.229783475658345</v>
      </c>
      <c r="T172" s="3">
        <v>3577.2379032258063</v>
      </c>
      <c r="U172" s="13">
        <f t="shared" si="297"/>
        <v>3.553547823744855</v>
      </c>
      <c r="V172" s="3"/>
      <c r="W172" s="3"/>
      <c r="X172" s="3">
        <v>72.59657258064516</v>
      </c>
      <c r="Y172" s="13">
        <f t="shared" si="298"/>
        <v>1.8609161173330129</v>
      </c>
      <c r="Z172" s="3">
        <v>13842.600806451614</v>
      </c>
      <c r="AA172" s="13">
        <f t="shared" si="299"/>
        <v>4.141217694873244</v>
      </c>
      <c r="AB172" s="13">
        <f t="shared" si="300"/>
        <v>13.842600806451614</v>
      </c>
      <c r="AC172" s="13">
        <f t="shared" si="301"/>
        <v>1.1412176948732444</v>
      </c>
      <c r="AD172" s="3">
        <v>2174.677419354839</v>
      </c>
      <c r="AE172" s="13">
        <f t="shared" si="302"/>
        <v>3.3373948450220863</v>
      </c>
      <c r="AF172" s="3">
        <v>321.23387096774195</v>
      </c>
      <c r="AG172" s="13">
        <f t="shared" si="303"/>
        <v>2.506821331123606</v>
      </c>
      <c r="AH172" s="3">
        <v>611.383064516129</v>
      </c>
      <c r="AI172" s="13">
        <f t="shared" si="304"/>
        <v>2.7863134044766578</v>
      </c>
      <c r="AJ172" s="3">
        <v>1688.6431451612902</v>
      </c>
      <c r="AK172" s="13">
        <f t="shared" si="305"/>
        <v>3.2275378813875695</v>
      </c>
      <c r="AL172" s="3">
        <v>59.9366935483871</v>
      </c>
      <c r="AM172" s="13">
        <f t="shared" si="306"/>
        <v>1.7776927810971517</v>
      </c>
      <c r="AN172" s="3">
        <v>0.533</v>
      </c>
      <c r="AO172" s="9">
        <f t="shared" si="255"/>
        <v>-0.273191317475036</v>
      </c>
      <c r="AP172" s="3">
        <v>2.101</v>
      </c>
      <c r="AQ172" s="3">
        <f t="shared" si="254"/>
        <v>0.32244672276039377</v>
      </c>
      <c r="AR172" s="3">
        <f t="shared" si="307"/>
        <v>0.027992673499999995</v>
      </c>
      <c r="AS172" s="3">
        <f t="shared" si="308"/>
        <v>-1.5529556213319944</v>
      </c>
      <c r="AT172" s="3">
        <f aca="true" t="shared" si="326" ref="AT172:AT181">R172*AP172</f>
        <v>356.6231469758065</v>
      </c>
      <c r="AU172" s="3">
        <f aca="true" t="shared" si="327" ref="AU172:AU181">LOG10(AT172)</f>
        <v>2.5522095280642976</v>
      </c>
      <c r="AV172" s="3">
        <f t="shared" si="309"/>
        <v>7.515776834677419</v>
      </c>
      <c r="AW172" s="3">
        <f t="shared" si="310"/>
        <v>0.8759738761508077</v>
      </c>
      <c r="AX172" s="3">
        <f t="shared" si="311"/>
        <v>152.52539899193548</v>
      </c>
      <c r="AY172" s="3">
        <f t="shared" si="312"/>
        <v>2.183342169738965</v>
      </c>
      <c r="AZ172" s="3">
        <f t="shared" si="313"/>
        <v>29.08330429435484</v>
      </c>
      <c r="BA172" s="3">
        <f t="shared" si="314"/>
        <v>1.463643747279197</v>
      </c>
      <c r="BB172" s="3">
        <f t="shared" si="315"/>
        <v>4.568997258064516</v>
      </c>
      <c r="BC172" s="3">
        <f t="shared" si="316"/>
        <v>0.6598208974280386</v>
      </c>
      <c r="BD172" s="3">
        <f t="shared" si="317"/>
        <v>0.6749123629032258</v>
      </c>
      <c r="BE172" s="3">
        <f t="shared" si="318"/>
        <v>-0.17075261647044157</v>
      </c>
      <c r="BF172" s="3">
        <f t="shared" si="319"/>
        <v>1.284515818548387</v>
      </c>
      <c r="BG172" s="3">
        <f t="shared" si="320"/>
        <v>0.10873945688261039</v>
      </c>
      <c r="BH172" s="3">
        <f t="shared" si="321"/>
        <v>3.547839247983871</v>
      </c>
      <c r="BI172" s="3">
        <f t="shared" si="322"/>
        <v>0.549963933793522</v>
      </c>
      <c r="BJ172" s="3">
        <f t="shared" si="323"/>
        <v>125.92699314516129</v>
      </c>
      <c r="BK172" s="3">
        <f t="shared" si="324"/>
        <v>2.1001188335031045</v>
      </c>
      <c r="BL172" s="3"/>
    </row>
    <row r="173" spans="1:64" ht="18.75" customHeight="1">
      <c r="A173" s="3" t="s">
        <v>48</v>
      </c>
      <c r="B173" s="3">
        <v>856</v>
      </c>
      <c r="C173" s="3" t="s">
        <v>21</v>
      </c>
      <c r="D173" s="3" t="s">
        <v>35</v>
      </c>
      <c r="E173" s="3" t="s">
        <v>24</v>
      </c>
      <c r="F173" s="3" t="s">
        <v>16</v>
      </c>
      <c r="G173" s="3">
        <v>500</v>
      </c>
      <c r="H173" s="3">
        <v>10</v>
      </c>
      <c r="I173" s="3">
        <v>4</v>
      </c>
      <c r="J173" s="3" t="s">
        <v>49</v>
      </c>
      <c r="K173" s="3">
        <v>1.8047</v>
      </c>
      <c r="L173" s="3">
        <f t="shared" si="292"/>
        <v>18.047</v>
      </c>
      <c r="M173" s="13">
        <f t="shared" si="293"/>
        <v>1.256405018334166</v>
      </c>
      <c r="N173" s="1">
        <f t="shared" si="294"/>
        <v>0.13474651001027757</v>
      </c>
      <c r="O173" s="3">
        <v>41.11</v>
      </c>
      <c r="P173" s="3">
        <f t="shared" si="295"/>
        <v>0.696022975027725</v>
      </c>
      <c r="Q173" s="1">
        <f t="shared" si="296"/>
        <v>22.779409320108606</v>
      </c>
      <c r="R173" s="3">
        <v>263.7448559670782</v>
      </c>
      <c r="S173" s="11">
        <f t="shared" si="325"/>
        <v>2.4211839979857546</v>
      </c>
      <c r="T173" s="3">
        <v>4008.20987654321</v>
      </c>
      <c r="U173" s="13">
        <f t="shared" si="297"/>
        <v>3.602950453836789</v>
      </c>
      <c r="V173" s="3"/>
      <c r="W173" s="3"/>
      <c r="X173" s="3">
        <v>102.0687242798354</v>
      </c>
      <c r="Y173" s="13">
        <f t="shared" si="298"/>
        <v>2.0088926867147987</v>
      </c>
      <c r="Z173" s="3">
        <v>18143.930041152264</v>
      </c>
      <c r="AA173" s="13">
        <f t="shared" si="299"/>
        <v>4.2587313626757695</v>
      </c>
      <c r="AB173" s="13">
        <f t="shared" si="300"/>
        <v>18.143930041152263</v>
      </c>
      <c r="AC173" s="13">
        <f t="shared" si="301"/>
        <v>1.2587313626757697</v>
      </c>
      <c r="AD173" s="3">
        <v>2344.8765432098767</v>
      </c>
      <c r="AE173" s="13">
        <f t="shared" si="302"/>
        <v>3.3701199822263153</v>
      </c>
      <c r="AF173" s="3">
        <v>406.51234567901236</v>
      </c>
      <c r="AG173" s="13">
        <f t="shared" si="303"/>
        <v>2.6090737395459627</v>
      </c>
      <c r="AH173" s="3">
        <v>917.2716049382716</v>
      </c>
      <c r="AI173" s="13">
        <f t="shared" si="304"/>
        <v>2.9624979496947854</v>
      </c>
      <c r="AJ173" s="3">
        <v>1829.2592592592594</v>
      </c>
      <c r="AK173" s="13">
        <f t="shared" si="305"/>
        <v>3.262275262002561</v>
      </c>
      <c r="AL173" s="3">
        <v>65.61378600823046</v>
      </c>
      <c r="AM173" s="13">
        <f t="shared" si="306"/>
        <v>1.8169950978860063</v>
      </c>
      <c r="AN173" s="3">
        <v>0.53</v>
      </c>
      <c r="AO173" s="9">
        <f t="shared" si="255"/>
        <v>-0.27564219577357346</v>
      </c>
      <c r="AP173" s="3">
        <v>1.464</v>
      </c>
      <c r="AQ173" s="3">
        <f t="shared" si="254"/>
        <v>0.16557074063290014</v>
      </c>
      <c r="AR173" s="3">
        <f t="shared" si="307"/>
        <v>0.026420808</v>
      </c>
      <c r="AS173" s="3">
        <f t="shared" si="308"/>
        <v>-1.578053904943461</v>
      </c>
      <c r="AT173" s="3">
        <f t="shared" si="326"/>
        <v>386.1224691358025</v>
      </c>
      <c r="AU173" s="3">
        <f t="shared" si="327"/>
        <v>2.5867250747081276</v>
      </c>
      <c r="AV173" s="3">
        <f t="shared" si="309"/>
        <v>5.86801925925926</v>
      </c>
      <c r="AW173" s="3">
        <f t="shared" si="310"/>
        <v>0.768491530559162</v>
      </c>
      <c r="AX173" s="3">
        <f t="shared" si="311"/>
        <v>149.428612345679</v>
      </c>
      <c r="AY173" s="3">
        <f t="shared" si="312"/>
        <v>2.1744337634371718</v>
      </c>
      <c r="AZ173" s="3">
        <f t="shared" si="313"/>
        <v>26.562713580246914</v>
      </c>
      <c r="BA173" s="3">
        <f t="shared" si="314"/>
        <v>1.4242724393981427</v>
      </c>
      <c r="BB173" s="3">
        <f t="shared" si="315"/>
        <v>3.4328992592592593</v>
      </c>
      <c r="BC173" s="3">
        <f t="shared" si="316"/>
        <v>0.5356610589486882</v>
      </c>
      <c r="BD173" s="3">
        <f t="shared" si="317"/>
        <v>0.595134074074074</v>
      </c>
      <c r="BE173" s="3">
        <f t="shared" si="318"/>
        <v>-0.22538518373166438</v>
      </c>
      <c r="BF173" s="3">
        <f t="shared" si="319"/>
        <v>1.3428856296296297</v>
      </c>
      <c r="BG173" s="3">
        <f t="shared" si="320"/>
        <v>0.12803902641715859</v>
      </c>
      <c r="BH173" s="3">
        <f t="shared" si="321"/>
        <v>2.6780355555555557</v>
      </c>
      <c r="BI173" s="3">
        <f t="shared" si="322"/>
        <v>0.42781633872493396</v>
      </c>
      <c r="BJ173" s="3">
        <f t="shared" si="323"/>
        <v>96.0585827160494</v>
      </c>
      <c r="BK173" s="3">
        <f t="shared" si="324"/>
        <v>1.9825361746083794</v>
      </c>
      <c r="BL173" s="3"/>
    </row>
    <row r="174" spans="1:64" ht="18.75" customHeight="1">
      <c r="A174" s="3" t="s">
        <v>48</v>
      </c>
      <c r="B174" s="3">
        <v>857</v>
      </c>
      <c r="C174" s="3" t="s">
        <v>21</v>
      </c>
      <c r="D174" s="3" t="s">
        <v>35</v>
      </c>
      <c r="E174" s="3" t="s">
        <v>24</v>
      </c>
      <c r="F174" s="3" t="s">
        <v>16</v>
      </c>
      <c r="G174" s="3">
        <v>500</v>
      </c>
      <c r="H174" s="3">
        <v>10</v>
      </c>
      <c r="I174" s="3">
        <v>5</v>
      </c>
      <c r="J174" s="3" t="s">
        <v>49</v>
      </c>
      <c r="K174" s="3">
        <v>1.0396999999999998</v>
      </c>
      <c r="L174" s="3">
        <f t="shared" si="292"/>
        <v>10.396999999999998</v>
      </c>
      <c r="M174" s="13">
        <f t="shared" si="293"/>
        <v>1.0169080439720748</v>
      </c>
      <c r="N174" s="1">
        <f t="shared" si="294"/>
        <v>0.10214320185181468</v>
      </c>
      <c r="O174" s="3">
        <v>41.05500000000001</v>
      </c>
      <c r="P174" s="3">
        <f t="shared" si="295"/>
        <v>0.6954640132242719</v>
      </c>
      <c r="Q174" s="1">
        <f t="shared" si="296"/>
        <v>39.48735212080409</v>
      </c>
      <c r="R174" s="3">
        <v>164.32115384615383</v>
      </c>
      <c r="S174" s="11">
        <f t="shared" si="325"/>
        <v>2.215693475834862</v>
      </c>
      <c r="T174" s="3">
        <v>2628.8034188034185</v>
      </c>
      <c r="U174" s="13">
        <f t="shared" si="297"/>
        <v>3.419758110898691</v>
      </c>
      <c r="V174" s="3"/>
      <c r="W174" s="3"/>
      <c r="X174" s="3">
        <v>66.69722222222222</v>
      </c>
      <c r="Y174" s="13">
        <f t="shared" si="298"/>
        <v>1.8241077469797908</v>
      </c>
      <c r="Z174" s="3">
        <v>12325.8547008547</v>
      </c>
      <c r="AA174" s="13">
        <f t="shared" si="299"/>
        <v>4.090817043892064</v>
      </c>
      <c r="AB174" s="13">
        <f t="shared" si="300"/>
        <v>12.3258547008547</v>
      </c>
      <c r="AC174" s="13">
        <f t="shared" si="301"/>
        <v>1.0908170438920637</v>
      </c>
      <c r="AD174" s="3">
        <v>1557.7115384615383</v>
      </c>
      <c r="AE174" s="13">
        <f t="shared" si="302"/>
        <v>3.1924870368710248</v>
      </c>
      <c r="AF174" s="3">
        <v>326.36324786324786</v>
      </c>
      <c r="AG174" s="13">
        <f t="shared" si="303"/>
        <v>2.513701246439473</v>
      </c>
      <c r="AH174" s="3">
        <v>551.275641025641</v>
      </c>
      <c r="AI174" s="13">
        <f t="shared" si="304"/>
        <v>2.7413688029239096</v>
      </c>
      <c r="AJ174" s="3">
        <v>1690.395299145299</v>
      </c>
      <c r="AK174" s="13">
        <f t="shared" si="305"/>
        <v>3.22798827630757</v>
      </c>
      <c r="AL174" s="3">
        <v>46.78824786324786</v>
      </c>
      <c r="AM174" s="13">
        <f t="shared" si="306"/>
        <v>1.6701367819399724</v>
      </c>
      <c r="AN174" s="3">
        <v>0.698</v>
      </c>
      <c r="AO174" s="9">
        <f t="shared" si="255"/>
        <v>-0.15608236199360767</v>
      </c>
      <c r="AP174" s="3">
        <v>3.101</v>
      </c>
      <c r="AQ174" s="3">
        <f t="shared" si="254"/>
        <v>0.49151577099319754</v>
      </c>
      <c r="AR174" s="3">
        <f t="shared" si="307"/>
        <v>0.032241096999999996</v>
      </c>
      <c r="AS174" s="3">
        <f t="shared" si="308"/>
        <v>-1.4915901897905988</v>
      </c>
      <c r="AT174" s="3">
        <f t="shared" si="326"/>
        <v>509.55989807692305</v>
      </c>
      <c r="AU174" s="3">
        <f t="shared" si="327"/>
        <v>2.7071952420721885</v>
      </c>
      <c r="AV174" s="3">
        <f t="shared" si="309"/>
        <v>8.151919401709401</v>
      </c>
      <c r="AW174" s="3">
        <f t="shared" si="310"/>
        <v>0.9112598771360175</v>
      </c>
      <c r="AX174" s="3">
        <f t="shared" si="311"/>
        <v>206.8280861111111</v>
      </c>
      <c r="AY174" s="3">
        <f t="shared" si="312"/>
        <v>2.3156095132171175</v>
      </c>
      <c r="AZ174" s="3">
        <f t="shared" si="313"/>
        <v>38.222475427350425</v>
      </c>
      <c r="BA174" s="3">
        <f t="shared" si="314"/>
        <v>1.5823188101293901</v>
      </c>
      <c r="BB174" s="3">
        <f t="shared" si="315"/>
        <v>4.83046348076923</v>
      </c>
      <c r="BC174" s="3">
        <f t="shared" si="316"/>
        <v>0.6839888031083509</v>
      </c>
      <c r="BD174" s="3">
        <f t="shared" si="317"/>
        <v>1.0120524316239317</v>
      </c>
      <c r="BE174" s="3">
        <f t="shared" si="318"/>
        <v>0.005203012676799613</v>
      </c>
      <c r="BF174" s="3">
        <f t="shared" si="319"/>
        <v>1.7095057628205128</v>
      </c>
      <c r="BG174" s="3">
        <f t="shared" si="320"/>
        <v>0.2328705691612361</v>
      </c>
      <c r="BH174" s="3">
        <f t="shared" si="321"/>
        <v>5.241915822649572</v>
      </c>
      <c r="BI174" s="3">
        <f t="shared" si="322"/>
        <v>0.7194900425448965</v>
      </c>
      <c r="BJ174" s="3">
        <f t="shared" si="323"/>
        <v>145.09035662393163</v>
      </c>
      <c r="BK174" s="3">
        <f t="shared" si="324"/>
        <v>2.161638548177299</v>
      </c>
      <c r="BL174" s="3"/>
    </row>
    <row r="175" spans="1:64" ht="18.75" customHeight="1">
      <c r="A175" s="3" t="s">
        <v>48</v>
      </c>
      <c r="B175" s="3">
        <v>858</v>
      </c>
      <c r="C175" s="3" t="s">
        <v>21</v>
      </c>
      <c r="D175" s="3" t="s">
        <v>35</v>
      </c>
      <c r="E175" s="3" t="s">
        <v>24</v>
      </c>
      <c r="F175" s="3" t="s">
        <v>16</v>
      </c>
      <c r="G175" s="3">
        <v>500</v>
      </c>
      <c r="H175" s="3">
        <v>10</v>
      </c>
      <c r="I175" s="3">
        <v>6</v>
      </c>
      <c r="J175" s="3" t="s">
        <v>49</v>
      </c>
      <c r="K175" s="3">
        <v>0.982675</v>
      </c>
      <c r="L175" s="3">
        <f t="shared" si="292"/>
        <v>9.82675</v>
      </c>
      <c r="M175" s="13">
        <f t="shared" si="293"/>
        <v>0.9924099074103674</v>
      </c>
      <c r="N175" s="1">
        <f t="shared" si="294"/>
        <v>0.09929304159230719</v>
      </c>
      <c r="O175" s="3">
        <v>40.925</v>
      </c>
      <c r="P175" s="3">
        <f t="shared" si="295"/>
        <v>0.69414237762154</v>
      </c>
      <c r="Q175" s="1">
        <f t="shared" si="296"/>
        <v>41.646526064059834</v>
      </c>
      <c r="R175" s="3">
        <v>141.7679775280899</v>
      </c>
      <c r="S175" s="11">
        <f t="shared" si="325"/>
        <v>2.151578143728553</v>
      </c>
      <c r="T175" s="3">
        <v>2756.6104868913853</v>
      </c>
      <c r="U175" s="13">
        <f t="shared" si="297"/>
        <v>3.440375403993095</v>
      </c>
      <c r="V175" s="3"/>
      <c r="W175" s="3"/>
      <c r="X175" s="3">
        <v>60.79756554307115</v>
      </c>
      <c r="Y175" s="13">
        <f t="shared" si="298"/>
        <v>1.7838861895954654</v>
      </c>
      <c r="Z175" s="3">
        <v>11081.629213483146</v>
      </c>
      <c r="AA175" s="13">
        <f t="shared" si="299"/>
        <v>4.044603614761603</v>
      </c>
      <c r="AB175" s="13">
        <f t="shared" si="300"/>
        <v>11.081629213483145</v>
      </c>
      <c r="AC175" s="13">
        <f t="shared" si="301"/>
        <v>1.044603614761603</v>
      </c>
      <c r="AD175" s="3">
        <v>1672.6198501872657</v>
      </c>
      <c r="AE175" s="13">
        <f t="shared" si="302"/>
        <v>3.2233972465654994</v>
      </c>
      <c r="AF175" s="3">
        <v>234.27528089887642</v>
      </c>
      <c r="AG175" s="13">
        <f t="shared" si="303"/>
        <v>2.3697264672757656</v>
      </c>
      <c r="AH175" s="3">
        <v>492.8838951310861</v>
      </c>
      <c r="AI175" s="13">
        <f t="shared" si="304"/>
        <v>2.6927446279133616</v>
      </c>
      <c r="AJ175" s="3">
        <v>1396.4756554307114</v>
      </c>
      <c r="AK175" s="13">
        <f t="shared" si="305"/>
        <v>3.1450333691066534</v>
      </c>
      <c r="AL175" s="3">
        <v>48.87996254681648</v>
      </c>
      <c r="AM175" s="13">
        <f t="shared" si="306"/>
        <v>1.6891308644661434</v>
      </c>
      <c r="AN175" s="3">
        <v>0.586</v>
      </c>
      <c r="AO175" s="9">
        <f aca="true" t="shared" si="328" ref="AO175:AO206">LOG10(AN175+0.0001)</f>
        <v>-0.23202827861838118</v>
      </c>
      <c r="AP175" s="3">
        <v>2.993</v>
      </c>
      <c r="AQ175" s="3">
        <f t="shared" si="254"/>
        <v>0.47612122693798276</v>
      </c>
      <c r="AR175" s="3">
        <f t="shared" si="307"/>
        <v>0.02941146275</v>
      </c>
      <c r="AS175" s="3">
        <f t="shared" si="308"/>
        <v>-1.5314833757494413</v>
      </c>
      <c r="AT175" s="3">
        <f t="shared" si="326"/>
        <v>424.311556741573</v>
      </c>
      <c r="AU175" s="3">
        <f t="shared" si="327"/>
        <v>2.627684860568744</v>
      </c>
      <c r="AV175" s="3">
        <f t="shared" si="309"/>
        <v>8.250535187265916</v>
      </c>
      <c r="AW175" s="3">
        <f t="shared" si="310"/>
        <v>0.9164821208332863</v>
      </c>
      <c r="AX175" s="3">
        <f t="shared" si="311"/>
        <v>181.96711367041195</v>
      </c>
      <c r="AY175" s="3">
        <f t="shared" si="312"/>
        <v>2.2599929064356568</v>
      </c>
      <c r="AZ175" s="3">
        <f t="shared" si="313"/>
        <v>33.167316235955056</v>
      </c>
      <c r="BA175" s="3">
        <f t="shared" si="314"/>
        <v>1.5207103316017945</v>
      </c>
      <c r="BB175" s="3">
        <f t="shared" si="315"/>
        <v>5.006151211610486</v>
      </c>
      <c r="BC175" s="3">
        <f t="shared" si="316"/>
        <v>0.6995039634056905</v>
      </c>
      <c r="BD175" s="3">
        <f t="shared" si="317"/>
        <v>0.7011859157303371</v>
      </c>
      <c r="BE175" s="3">
        <f t="shared" si="318"/>
        <v>-0.15416681588404296</v>
      </c>
      <c r="BF175" s="3">
        <f t="shared" si="319"/>
        <v>1.4752014981273405</v>
      </c>
      <c r="BG175" s="3">
        <f t="shared" si="320"/>
        <v>0.16885134475355276</v>
      </c>
      <c r="BH175" s="3">
        <f t="shared" si="321"/>
        <v>4.179651636704119</v>
      </c>
      <c r="BI175" s="3">
        <f t="shared" si="322"/>
        <v>0.621140085946845</v>
      </c>
      <c r="BJ175" s="3">
        <f t="shared" si="323"/>
        <v>146.29772790262172</v>
      </c>
      <c r="BK175" s="3">
        <f t="shared" si="324"/>
        <v>2.165237581306335</v>
      </c>
      <c r="BL175" s="3"/>
    </row>
    <row r="176" spans="1:64" ht="18.75" customHeight="1">
      <c r="A176" s="3" t="s">
        <v>48</v>
      </c>
      <c r="B176" s="3">
        <v>859</v>
      </c>
      <c r="C176" s="3" t="s">
        <v>21</v>
      </c>
      <c r="D176" s="3" t="s">
        <v>35</v>
      </c>
      <c r="E176" s="3" t="s">
        <v>25</v>
      </c>
      <c r="F176" s="3" t="s">
        <v>18</v>
      </c>
      <c r="G176" s="3">
        <v>500</v>
      </c>
      <c r="H176" s="3">
        <v>11</v>
      </c>
      <c r="I176" s="3">
        <v>1</v>
      </c>
      <c r="J176" s="3" t="s">
        <v>49</v>
      </c>
      <c r="K176" s="3">
        <v>3.9686500000000002</v>
      </c>
      <c r="L176" s="3">
        <f t="shared" si="292"/>
        <v>39.6865</v>
      </c>
      <c r="M176" s="13">
        <f t="shared" si="293"/>
        <v>1.5986427996450985</v>
      </c>
      <c r="N176" s="1">
        <f t="shared" si="294"/>
        <v>0.20055650126335428</v>
      </c>
      <c r="O176" s="3">
        <v>40.08</v>
      </c>
      <c r="P176" s="3">
        <f t="shared" si="295"/>
        <v>0.685535563908405</v>
      </c>
      <c r="Q176" s="1">
        <f t="shared" si="296"/>
        <v>10.099152104619957</v>
      </c>
      <c r="R176" s="3">
        <v>159.83472222222224</v>
      </c>
      <c r="S176" s="11">
        <f t="shared" si="325"/>
        <v>2.2036711306190933</v>
      </c>
      <c r="T176" s="3">
        <v>7115.416666666667</v>
      </c>
      <c r="U176" s="13">
        <f t="shared" si="297"/>
        <v>3.85220033670924</v>
      </c>
      <c r="V176" s="3"/>
      <c r="W176" s="3"/>
      <c r="X176" s="3">
        <v>105.96170634920635</v>
      </c>
      <c r="Y176" s="13">
        <f t="shared" si="298"/>
        <v>2.025148943321661</v>
      </c>
      <c r="Z176" s="3">
        <v>34549.00793650794</v>
      </c>
      <c r="AA176" s="13">
        <f t="shared" si="299"/>
        <v>4.538435581264889</v>
      </c>
      <c r="AB176" s="13">
        <f t="shared" si="300"/>
        <v>34.549007936507934</v>
      </c>
      <c r="AC176" s="13">
        <f t="shared" si="301"/>
        <v>1.5384355812648896</v>
      </c>
      <c r="AD176" s="3">
        <v>4836.726190476191</v>
      </c>
      <c r="AE176" s="13">
        <f t="shared" si="302"/>
        <v>3.684551502453349</v>
      </c>
      <c r="AF176" s="3">
        <v>373.72817460317464</v>
      </c>
      <c r="AG176" s="13">
        <f t="shared" si="303"/>
        <v>2.572555839657105</v>
      </c>
      <c r="AH176" s="3">
        <v>1288.172619047619</v>
      </c>
      <c r="AI176" s="13">
        <f t="shared" si="304"/>
        <v>3.1099740637044544</v>
      </c>
      <c r="AJ176" s="3">
        <v>3151.5079365079364</v>
      </c>
      <c r="AK176" s="13">
        <f t="shared" si="305"/>
        <v>3.498518405155831</v>
      </c>
      <c r="AL176" s="3">
        <v>125.28710317460317</v>
      </c>
      <c r="AM176" s="13">
        <f t="shared" si="306"/>
        <v>2.0979063678147933</v>
      </c>
      <c r="AN176" s="3">
        <v>0.112</v>
      </c>
      <c r="AO176" s="9">
        <f t="shared" si="328"/>
        <v>-0.9503943874050268</v>
      </c>
      <c r="AP176" s="3">
        <v>0.577</v>
      </c>
      <c r="AQ176" s="3">
        <f t="shared" si="254"/>
        <v>-0.2387489256913373</v>
      </c>
      <c r="AR176" s="3">
        <f t="shared" si="307"/>
        <v>0.022899110500000004</v>
      </c>
      <c r="AS176" s="3">
        <f t="shared" si="308"/>
        <v>-1.64018138719917</v>
      </c>
      <c r="AT176" s="3">
        <f t="shared" si="326"/>
        <v>92.22463472222222</v>
      </c>
      <c r="AU176" s="3">
        <f t="shared" si="327"/>
        <v>1.9648469437748246</v>
      </c>
      <c r="AV176" s="3">
        <f t="shared" si="309"/>
        <v>4.105595416666666</v>
      </c>
      <c r="AW176" s="3">
        <f t="shared" si="310"/>
        <v>0.6133761498649711</v>
      </c>
      <c r="AX176" s="3">
        <f t="shared" si="311"/>
        <v>61.13990456349206</v>
      </c>
      <c r="AY176" s="3">
        <f t="shared" si="312"/>
        <v>1.7863247564773923</v>
      </c>
      <c r="AZ176" s="3">
        <f t="shared" si="313"/>
        <v>19.934777579365075</v>
      </c>
      <c r="BA176" s="3">
        <f t="shared" si="314"/>
        <v>1.299611394420621</v>
      </c>
      <c r="BB176" s="3">
        <f t="shared" si="315"/>
        <v>2.790791011904762</v>
      </c>
      <c r="BC176" s="3">
        <f t="shared" si="316"/>
        <v>0.44572731560908035</v>
      </c>
      <c r="BD176" s="3">
        <f t="shared" si="317"/>
        <v>0.21564115674603176</v>
      </c>
      <c r="BE176" s="3">
        <f t="shared" si="318"/>
        <v>-0.6662683471871634</v>
      </c>
      <c r="BF176" s="3">
        <f t="shared" si="319"/>
        <v>0.7432756011904761</v>
      </c>
      <c r="BG176" s="3">
        <f t="shared" si="320"/>
        <v>-0.12885012313981423</v>
      </c>
      <c r="BH176" s="3">
        <f t="shared" si="321"/>
        <v>1.818420079365079</v>
      </c>
      <c r="BI176" s="3">
        <f t="shared" si="322"/>
        <v>0.25969421831156236</v>
      </c>
      <c r="BJ176" s="3">
        <f t="shared" si="323"/>
        <v>72.29065853174603</v>
      </c>
      <c r="BK176" s="3">
        <f t="shared" si="324"/>
        <v>1.8590821809705247</v>
      </c>
      <c r="BL176" s="3" t="s">
        <v>74</v>
      </c>
    </row>
    <row r="177" spans="1:64" ht="18.75" customHeight="1">
      <c r="A177" s="3" t="s">
        <v>48</v>
      </c>
      <c r="B177" s="3">
        <v>860</v>
      </c>
      <c r="C177" s="3" t="s">
        <v>21</v>
      </c>
      <c r="D177" s="3" t="s">
        <v>35</v>
      </c>
      <c r="E177" s="3" t="s">
        <v>25</v>
      </c>
      <c r="F177" s="3" t="s">
        <v>18</v>
      </c>
      <c r="G177" s="3">
        <v>500</v>
      </c>
      <c r="H177" s="3">
        <v>11</v>
      </c>
      <c r="I177" s="3">
        <v>2</v>
      </c>
      <c r="J177" s="3" t="s">
        <v>49</v>
      </c>
      <c r="K177" s="3">
        <v>1.1884000000000001</v>
      </c>
      <c r="L177" s="3">
        <f t="shared" si="292"/>
        <v>11.884</v>
      </c>
      <c r="M177" s="13">
        <f t="shared" si="293"/>
        <v>1.0749626431316264</v>
      </c>
      <c r="N177" s="1">
        <f t="shared" si="294"/>
        <v>0.10923084345242645</v>
      </c>
      <c r="O177" s="3">
        <v>40.7</v>
      </c>
      <c r="P177" s="3">
        <f t="shared" si="295"/>
        <v>0.6918534010688796</v>
      </c>
      <c r="Q177" s="1">
        <f t="shared" si="296"/>
        <v>34.24772803769774</v>
      </c>
      <c r="R177" s="3">
        <v>286.8576923076923</v>
      </c>
      <c r="S177" s="11">
        <f t="shared" si="325"/>
        <v>2.457666500312207</v>
      </c>
      <c r="T177" s="3">
        <v>2871.653846153846</v>
      </c>
      <c r="U177" s="13">
        <f t="shared" si="297"/>
        <v>3.4581320881588473</v>
      </c>
      <c r="V177" s="3"/>
      <c r="W177" s="3"/>
      <c r="X177" s="3">
        <v>104.73846153846154</v>
      </c>
      <c r="Y177" s="13">
        <f t="shared" si="298"/>
        <v>2.0201061904336757</v>
      </c>
      <c r="Z177" s="3">
        <v>8653.153846153846</v>
      </c>
      <c r="AA177" s="13">
        <f t="shared" si="299"/>
        <v>3.937174425192176</v>
      </c>
      <c r="AB177" s="13">
        <f t="shared" si="300"/>
        <v>8.653153846153845</v>
      </c>
      <c r="AC177" s="13">
        <f t="shared" si="301"/>
        <v>0.9371744251921758</v>
      </c>
      <c r="AD177" s="3">
        <v>1702.5423076923075</v>
      </c>
      <c r="AE177" s="13">
        <f t="shared" si="302"/>
        <v>3.2310979128133193</v>
      </c>
      <c r="AF177" s="3">
        <v>188.6825</v>
      </c>
      <c r="AG177" s="13">
        <f t="shared" si="303"/>
        <v>2.2757316219144097</v>
      </c>
      <c r="AH177" s="3">
        <v>416.0192307692308</v>
      </c>
      <c r="AI177" s="13">
        <f t="shared" si="304"/>
        <v>2.6191134066457873</v>
      </c>
      <c r="AJ177" s="3">
        <v>1271.248076923077</v>
      </c>
      <c r="AK177" s="13">
        <f t="shared" si="305"/>
        <v>3.104230308953552</v>
      </c>
      <c r="AL177" s="3">
        <v>50.63730769230769</v>
      </c>
      <c r="AM177" s="13">
        <f t="shared" si="306"/>
        <v>1.7044706068541342</v>
      </c>
      <c r="AN177" s="3">
        <v>0.637</v>
      </c>
      <c r="AO177" s="9">
        <f t="shared" si="328"/>
        <v>-0.19579239491795858</v>
      </c>
      <c r="AP177" s="3">
        <v>2.451</v>
      </c>
      <c r="AQ177" s="3">
        <f t="shared" si="254"/>
        <v>0.3893610299637307</v>
      </c>
      <c r="AR177" s="3">
        <f t="shared" si="307"/>
        <v>0.029127684000000004</v>
      </c>
      <c r="AS177" s="3">
        <f t="shared" si="308"/>
        <v>-1.5356940456162955</v>
      </c>
      <c r="AT177" s="3">
        <f t="shared" si="326"/>
        <v>703.0882038461538</v>
      </c>
      <c r="AU177" s="3">
        <f t="shared" si="327"/>
        <v>2.847009811564285</v>
      </c>
      <c r="AV177" s="3">
        <f t="shared" si="309"/>
        <v>7.038423576923077</v>
      </c>
      <c r="AW177" s="3">
        <f t="shared" si="310"/>
        <v>0.8474753994109252</v>
      </c>
      <c r="AX177" s="3">
        <f t="shared" si="311"/>
        <v>256.71396923076924</v>
      </c>
      <c r="AY177" s="3">
        <f t="shared" si="312"/>
        <v>2.409449501685754</v>
      </c>
      <c r="AZ177" s="3">
        <f t="shared" si="313"/>
        <v>21.208880076923077</v>
      </c>
      <c r="BA177" s="3">
        <f t="shared" si="314"/>
        <v>1.3265177364442537</v>
      </c>
      <c r="BB177" s="3">
        <f t="shared" si="315"/>
        <v>4.172931196153846</v>
      </c>
      <c r="BC177" s="3">
        <f t="shared" si="316"/>
        <v>0.620441224065397</v>
      </c>
      <c r="BD177" s="3">
        <f t="shared" si="317"/>
        <v>0.46246080750000007</v>
      </c>
      <c r="BE177" s="3">
        <f t="shared" si="318"/>
        <v>-0.33492506683351236</v>
      </c>
      <c r="BF177" s="3">
        <f t="shared" si="319"/>
        <v>1.0196631346153846</v>
      </c>
      <c r="BG177" s="3">
        <f t="shared" si="320"/>
        <v>0.008456717897865186</v>
      </c>
      <c r="BH177" s="3">
        <f t="shared" si="321"/>
        <v>3.1158290365384618</v>
      </c>
      <c r="BI177" s="3">
        <f t="shared" si="322"/>
        <v>0.49357362020563006</v>
      </c>
      <c r="BJ177" s="3">
        <f t="shared" si="323"/>
        <v>124.11204115384615</v>
      </c>
      <c r="BK177" s="3">
        <f t="shared" si="324"/>
        <v>2.093813918106212</v>
      </c>
      <c r="BL177" s="3"/>
    </row>
    <row r="178" spans="1:64" ht="18.75" customHeight="1">
      <c r="A178" s="3" t="s">
        <v>48</v>
      </c>
      <c r="B178" s="3">
        <v>861</v>
      </c>
      <c r="C178" s="3" t="s">
        <v>21</v>
      </c>
      <c r="D178" s="3" t="s">
        <v>35</v>
      </c>
      <c r="E178" s="3" t="s">
        <v>25</v>
      </c>
      <c r="F178" s="3" t="s">
        <v>18</v>
      </c>
      <c r="G178" s="3">
        <v>500</v>
      </c>
      <c r="H178" s="3">
        <v>11</v>
      </c>
      <c r="I178" s="3">
        <v>3</v>
      </c>
      <c r="J178" s="3" t="s">
        <v>49</v>
      </c>
      <c r="K178" s="3">
        <v>1.9022000000000001</v>
      </c>
      <c r="L178" s="3">
        <f t="shared" si="292"/>
        <v>19.022000000000002</v>
      </c>
      <c r="M178" s="13">
        <f t="shared" si="293"/>
        <v>1.2792561773385072</v>
      </c>
      <c r="N178" s="1">
        <f t="shared" si="294"/>
        <v>0.13836130581937453</v>
      </c>
      <c r="O178" s="3">
        <v>41.31</v>
      </c>
      <c r="P178" s="3">
        <f t="shared" si="295"/>
        <v>0.6980546175310828</v>
      </c>
      <c r="Q178" s="1">
        <f t="shared" si="296"/>
        <v>21.716959310272316</v>
      </c>
      <c r="R178" s="3">
        <v>221.55042016806726</v>
      </c>
      <c r="S178" s="11">
        <f t="shared" si="325"/>
        <v>2.345472578003379</v>
      </c>
      <c r="T178" s="3">
        <v>4742.35294117647</v>
      </c>
      <c r="U178" s="13">
        <f t="shared" si="297"/>
        <v>3.675993872438758</v>
      </c>
      <c r="V178" s="3"/>
      <c r="W178" s="3"/>
      <c r="X178" s="3">
        <v>99.82962184873949</v>
      </c>
      <c r="Y178" s="13">
        <f t="shared" si="298"/>
        <v>1.9992594260232797</v>
      </c>
      <c r="Z178" s="3">
        <v>16566.89075630252</v>
      </c>
      <c r="AA178" s="13">
        <f t="shared" si="299"/>
        <v>4.219241008474481</v>
      </c>
      <c r="AB178" s="13">
        <f t="shared" si="300"/>
        <v>16.56689075630252</v>
      </c>
      <c r="AC178" s="13">
        <f t="shared" si="301"/>
        <v>1.2192410084744807</v>
      </c>
      <c r="AD178" s="3">
        <v>2831.5756302521013</v>
      </c>
      <c r="AE178" s="13">
        <f t="shared" si="302"/>
        <v>3.452028165949304</v>
      </c>
      <c r="AF178" s="3">
        <v>269.45588235294116</v>
      </c>
      <c r="AG178" s="13">
        <f t="shared" si="303"/>
        <v>2.4304876688952577</v>
      </c>
      <c r="AH178" s="3">
        <v>704.7752100840337</v>
      </c>
      <c r="AI178" s="13">
        <f t="shared" si="304"/>
        <v>2.848050619704426</v>
      </c>
      <c r="AJ178" s="3">
        <v>2065.670168067227</v>
      </c>
      <c r="AK178" s="13">
        <f t="shared" si="305"/>
        <v>3.3150609775786304</v>
      </c>
      <c r="AL178" s="3">
        <v>87.48046218487396</v>
      </c>
      <c r="AM178" s="13">
        <f t="shared" si="306"/>
        <v>1.9419110688764607</v>
      </c>
      <c r="AN178" s="3">
        <v>0.603</v>
      </c>
      <c r="AO178" s="9">
        <f t="shared" si="328"/>
        <v>-0.21961067152904723</v>
      </c>
      <c r="AP178" s="3">
        <v>1.243</v>
      </c>
      <c r="AQ178" s="3">
        <f t="shared" si="254"/>
        <v>0.09450606645445501</v>
      </c>
      <c r="AR178" s="3">
        <f t="shared" si="307"/>
        <v>0.023644346000000007</v>
      </c>
      <c r="AS178" s="3">
        <f t="shared" si="308"/>
        <v>-1.626272694019848</v>
      </c>
      <c r="AT178" s="3">
        <f t="shared" si="326"/>
        <v>275.38717226890765</v>
      </c>
      <c r="AU178" s="3">
        <f t="shared" si="327"/>
        <v>2.439943706645024</v>
      </c>
      <c r="AV178" s="3">
        <f t="shared" si="309"/>
        <v>5.894744705882353</v>
      </c>
      <c r="AW178" s="3">
        <f t="shared" si="310"/>
        <v>0.7704650010804032</v>
      </c>
      <c r="AX178" s="3">
        <f t="shared" si="311"/>
        <v>124.0882199579832</v>
      </c>
      <c r="AY178" s="3">
        <f t="shared" si="312"/>
        <v>2.0937305546649245</v>
      </c>
      <c r="AZ178" s="3">
        <f t="shared" si="313"/>
        <v>20.592645210084036</v>
      </c>
      <c r="BA178" s="3">
        <f t="shared" si="314"/>
        <v>1.3137121371161256</v>
      </c>
      <c r="BB178" s="3">
        <f t="shared" si="315"/>
        <v>3.519648508403362</v>
      </c>
      <c r="BC178" s="3">
        <f t="shared" si="316"/>
        <v>0.5464992945909487</v>
      </c>
      <c r="BD178" s="3">
        <f t="shared" si="317"/>
        <v>0.3349336617647059</v>
      </c>
      <c r="BE178" s="3">
        <f t="shared" si="318"/>
        <v>-0.4750412024630975</v>
      </c>
      <c r="BF178" s="3">
        <f t="shared" si="319"/>
        <v>0.876035586134454</v>
      </c>
      <c r="BG178" s="3">
        <f t="shared" si="320"/>
        <v>-0.057478251653929203</v>
      </c>
      <c r="BH178" s="3">
        <f t="shared" si="321"/>
        <v>2.5676280189075635</v>
      </c>
      <c r="BI178" s="3">
        <f t="shared" si="322"/>
        <v>0.40953210622027514</v>
      </c>
      <c r="BJ178" s="3">
        <f t="shared" si="323"/>
        <v>108.73821449579833</v>
      </c>
      <c r="BK178" s="3">
        <f t="shared" si="324"/>
        <v>2.0363821975181056</v>
      </c>
      <c r="BL178" s="3" t="s">
        <v>67</v>
      </c>
    </row>
    <row r="179" spans="1:64" ht="18.75" customHeight="1">
      <c r="A179" s="3" t="s">
        <v>48</v>
      </c>
      <c r="B179" s="3">
        <v>862</v>
      </c>
      <c r="C179" s="3" t="s">
        <v>21</v>
      </c>
      <c r="D179" s="3" t="s">
        <v>35</v>
      </c>
      <c r="E179" s="3" t="s">
        <v>25</v>
      </c>
      <c r="F179" s="3" t="s">
        <v>18</v>
      </c>
      <c r="G179" s="3">
        <v>500</v>
      </c>
      <c r="H179" s="3">
        <v>11</v>
      </c>
      <c r="I179" s="3">
        <v>4</v>
      </c>
      <c r="J179" s="3" t="s">
        <v>49</v>
      </c>
      <c r="K179" s="3">
        <v>2.85435</v>
      </c>
      <c r="L179" s="3">
        <f t="shared" si="292"/>
        <v>28.5435</v>
      </c>
      <c r="M179" s="13">
        <f t="shared" si="293"/>
        <v>1.4555072251728074</v>
      </c>
      <c r="N179" s="1">
        <f t="shared" si="294"/>
        <v>0.1697624482593151</v>
      </c>
      <c r="O179" s="3">
        <v>41.35</v>
      </c>
      <c r="P179" s="3">
        <f t="shared" si="295"/>
        <v>0.6984607701537475</v>
      </c>
      <c r="Q179" s="1">
        <f t="shared" si="296"/>
        <v>14.48666071084485</v>
      </c>
      <c r="R179" s="3">
        <v>426.72058823529414</v>
      </c>
      <c r="S179" s="11">
        <f t="shared" si="325"/>
        <v>2.6301435970221374</v>
      </c>
      <c r="T179" s="3">
        <v>4281.344537815126</v>
      </c>
      <c r="U179" s="13">
        <f t="shared" si="297"/>
        <v>3.631580178745555</v>
      </c>
      <c r="V179" s="3"/>
      <c r="W179" s="3"/>
      <c r="X179" s="3">
        <v>157.515756302521</v>
      </c>
      <c r="Y179" s="13">
        <f t="shared" si="298"/>
        <v>2.1973240027794745</v>
      </c>
      <c r="Z179" s="3">
        <v>21840.96638655462</v>
      </c>
      <c r="AA179" s="13">
        <f t="shared" si="299"/>
        <v>4.339271850473307</v>
      </c>
      <c r="AB179" s="13">
        <f t="shared" si="300"/>
        <v>21.84096638655462</v>
      </c>
      <c r="AC179" s="13">
        <f t="shared" si="301"/>
        <v>1.3392718504733072</v>
      </c>
      <c r="AD179" s="3">
        <v>2924.432773109244</v>
      </c>
      <c r="AE179" s="13">
        <f t="shared" si="302"/>
        <v>3.46604164224806</v>
      </c>
      <c r="AF179" s="3">
        <v>358.34663865546224</v>
      </c>
      <c r="AG179" s="13">
        <f t="shared" si="303"/>
        <v>2.5543033350781106</v>
      </c>
      <c r="AH179" s="3">
        <v>798.3613445378152</v>
      </c>
      <c r="AI179" s="13">
        <f t="shared" si="304"/>
        <v>2.902199500899133</v>
      </c>
      <c r="AJ179" s="3">
        <v>2328.9915966386557</v>
      </c>
      <c r="AK179" s="13">
        <f t="shared" si="305"/>
        <v>3.367167921535949</v>
      </c>
      <c r="AL179" s="3">
        <v>105.58634453781514</v>
      </c>
      <c r="AM179" s="13">
        <f t="shared" si="306"/>
        <v>2.0236077546054365</v>
      </c>
      <c r="AN179" s="3">
        <v>0.238</v>
      </c>
      <c r="AO179" s="9">
        <f t="shared" si="328"/>
        <v>-0.6232406045951202</v>
      </c>
      <c r="AP179" s="3">
        <v>0.695</v>
      </c>
      <c r="AQ179" s="3">
        <f t="shared" si="254"/>
        <v>-0.15795271149036202</v>
      </c>
      <c r="AR179" s="3">
        <f t="shared" si="307"/>
        <v>0.0198377325</v>
      </c>
      <c r="AS179" s="3">
        <f t="shared" si="308"/>
        <v>-1.7025079702370787</v>
      </c>
      <c r="AT179" s="3">
        <f t="shared" si="326"/>
        <v>296.57080882352943</v>
      </c>
      <c r="AU179" s="3">
        <f t="shared" si="327"/>
        <v>2.472128401612251</v>
      </c>
      <c r="AV179" s="3">
        <f t="shared" si="309"/>
        <v>2.9755344537815125</v>
      </c>
      <c r="AW179" s="3">
        <f t="shared" si="310"/>
        <v>0.4735649833356687</v>
      </c>
      <c r="AX179" s="3">
        <f t="shared" si="311"/>
        <v>109.47345063025209</v>
      </c>
      <c r="AY179" s="3">
        <f t="shared" si="312"/>
        <v>2.0393088073695886</v>
      </c>
      <c r="AZ179" s="3">
        <f t="shared" si="313"/>
        <v>15.17947163865546</v>
      </c>
      <c r="BA179" s="3">
        <f t="shared" si="314"/>
        <v>1.1812566550634211</v>
      </c>
      <c r="BB179" s="3">
        <f t="shared" si="315"/>
        <v>2.0324807773109246</v>
      </c>
      <c r="BC179" s="3">
        <f t="shared" si="316"/>
        <v>0.30802644683817426</v>
      </c>
      <c r="BD179" s="3">
        <f t="shared" si="317"/>
        <v>0.24905091386554626</v>
      </c>
      <c r="BE179" s="3">
        <f t="shared" si="318"/>
        <v>-0.6037118603317754</v>
      </c>
      <c r="BF179" s="3">
        <f t="shared" si="319"/>
        <v>0.5548611344537815</v>
      </c>
      <c r="BG179" s="3">
        <f t="shared" si="320"/>
        <v>-0.2558156945107532</v>
      </c>
      <c r="BH179" s="3">
        <f t="shared" si="321"/>
        <v>1.6186491596638655</v>
      </c>
      <c r="BI179" s="3">
        <f t="shared" si="322"/>
        <v>0.20915272612606317</v>
      </c>
      <c r="BJ179" s="3">
        <f t="shared" si="323"/>
        <v>73.38250945378151</v>
      </c>
      <c r="BK179" s="3">
        <f t="shared" si="324"/>
        <v>1.8655925591955502</v>
      </c>
      <c r="BL179" s="3"/>
    </row>
    <row r="180" spans="1:64" ht="18.75" customHeight="1">
      <c r="A180" s="3" t="s">
        <v>48</v>
      </c>
      <c r="B180" s="3">
        <v>863</v>
      </c>
      <c r="C180" s="3" t="s">
        <v>21</v>
      </c>
      <c r="D180" s="3" t="s">
        <v>35</v>
      </c>
      <c r="E180" s="3" t="s">
        <v>25</v>
      </c>
      <c r="F180" s="3" t="s">
        <v>18</v>
      </c>
      <c r="G180" s="3">
        <v>500</v>
      </c>
      <c r="H180" s="3">
        <v>11</v>
      </c>
      <c r="I180" s="3">
        <v>5</v>
      </c>
      <c r="J180" s="3" t="s">
        <v>49</v>
      </c>
      <c r="K180" s="3">
        <v>1.9114499999999999</v>
      </c>
      <c r="L180" s="3">
        <f t="shared" si="292"/>
        <v>19.1145</v>
      </c>
      <c r="M180" s="13">
        <f t="shared" si="293"/>
        <v>1.281362942162475</v>
      </c>
      <c r="N180" s="1">
        <f t="shared" si="294"/>
        <v>0.13869947750167122</v>
      </c>
      <c r="O180" s="3">
        <v>41.1</v>
      </c>
      <c r="P180" s="3">
        <f t="shared" si="295"/>
        <v>0.6959213540273593</v>
      </c>
      <c r="Q180" s="1">
        <f t="shared" si="296"/>
        <v>21.502001098642396</v>
      </c>
      <c r="R180" s="3">
        <v>310.8230452674897</v>
      </c>
      <c r="S180" s="11">
        <f t="shared" si="325"/>
        <v>2.4925132110988555</v>
      </c>
      <c r="T180" s="3">
        <v>5110.658436213992</v>
      </c>
      <c r="U180" s="13">
        <f t="shared" si="297"/>
        <v>3.708476856454279</v>
      </c>
      <c r="V180" s="3"/>
      <c r="W180" s="3"/>
      <c r="X180" s="3">
        <v>121.31522633744856</v>
      </c>
      <c r="Y180" s="13">
        <f t="shared" si="298"/>
        <v>2.083915312814912</v>
      </c>
      <c r="Z180" s="3">
        <v>20438.106995884773</v>
      </c>
      <c r="AA180" s="13">
        <f t="shared" si="299"/>
        <v>4.310440668404296</v>
      </c>
      <c r="AB180" s="13">
        <f t="shared" si="300"/>
        <v>20.438106995884773</v>
      </c>
      <c r="AC180" s="13">
        <f t="shared" si="301"/>
        <v>1.3104406684042966</v>
      </c>
      <c r="AD180" s="3">
        <v>2625.8230452674898</v>
      </c>
      <c r="AE180" s="13">
        <f t="shared" si="302"/>
        <v>3.419265455548852</v>
      </c>
      <c r="AF180" s="3">
        <v>300.4691358024691</v>
      </c>
      <c r="AG180" s="13">
        <f t="shared" si="303"/>
        <v>2.477799867889208</v>
      </c>
      <c r="AH180" s="3">
        <v>688.8909465020577</v>
      </c>
      <c r="AI180" s="13">
        <f t="shared" si="304"/>
        <v>2.8381504772328636</v>
      </c>
      <c r="AJ180" s="3">
        <v>2300.1440329218103</v>
      </c>
      <c r="AK180" s="13">
        <f t="shared" si="305"/>
        <v>3.361755031993513</v>
      </c>
      <c r="AL180" s="3">
        <v>90.5798353909465</v>
      </c>
      <c r="AM180" s="13">
        <f t="shared" si="306"/>
        <v>1.957031527112355</v>
      </c>
      <c r="AN180" s="3">
        <v>0.329</v>
      </c>
      <c r="AO180" s="9">
        <f t="shared" si="328"/>
        <v>-0.4826721177056264</v>
      </c>
      <c r="AP180" s="3">
        <v>1.089</v>
      </c>
      <c r="AQ180" s="3">
        <f t="shared" si="254"/>
        <v>0.03706775804255777</v>
      </c>
      <c r="AR180" s="3">
        <f t="shared" si="307"/>
        <v>0.020815690499999998</v>
      </c>
      <c r="AS180" s="3">
        <f t="shared" si="308"/>
        <v>-1.6816091780817501</v>
      </c>
      <c r="AT180" s="3">
        <f t="shared" si="326"/>
        <v>338.4862962962963</v>
      </c>
      <c r="AU180" s="3">
        <f t="shared" si="327"/>
        <v>2.52954109085463</v>
      </c>
      <c r="AV180" s="3">
        <f t="shared" si="309"/>
        <v>5.565507037037037</v>
      </c>
      <c r="AW180" s="3">
        <f t="shared" si="310"/>
        <v>0.745504736210054</v>
      </c>
      <c r="AX180" s="3">
        <f t="shared" si="311"/>
        <v>132.1122814814815</v>
      </c>
      <c r="AY180" s="3">
        <f t="shared" si="312"/>
        <v>2.120943192570687</v>
      </c>
      <c r="AZ180" s="3">
        <f t="shared" si="313"/>
        <v>22.257098518518518</v>
      </c>
      <c r="BA180" s="3">
        <f t="shared" si="314"/>
        <v>1.3474685481600714</v>
      </c>
      <c r="BB180" s="3">
        <f t="shared" si="315"/>
        <v>2.8595212962962964</v>
      </c>
      <c r="BC180" s="3">
        <f t="shared" si="316"/>
        <v>0.4562933353046271</v>
      </c>
      <c r="BD180" s="3">
        <f t="shared" si="317"/>
        <v>0.3272108888888889</v>
      </c>
      <c r="BE180" s="3">
        <f t="shared" si="318"/>
        <v>-0.4851722523550168</v>
      </c>
      <c r="BF180" s="3">
        <f t="shared" si="319"/>
        <v>0.7502022407407407</v>
      </c>
      <c r="BG180" s="3">
        <f t="shared" si="320"/>
        <v>-0.12482164301136142</v>
      </c>
      <c r="BH180" s="3">
        <f t="shared" si="321"/>
        <v>2.5048568518518515</v>
      </c>
      <c r="BI180" s="3">
        <f t="shared" si="322"/>
        <v>0.3987829117492883</v>
      </c>
      <c r="BJ180" s="3">
        <f t="shared" si="323"/>
        <v>98.64144074074073</v>
      </c>
      <c r="BK180" s="3">
        <f t="shared" si="324"/>
        <v>1.9940594068681299</v>
      </c>
      <c r="BL180" s="3"/>
    </row>
    <row r="181" spans="1:64" ht="18.75" customHeight="1">
      <c r="A181" s="3" t="s">
        <v>48</v>
      </c>
      <c r="B181" s="3">
        <v>864</v>
      </c>
      <c r="C181" s="3" t="s">
        <v>21</v>
      </c>
      <c r="D181" s="3" t="s">
        <v>35</v>
      </c>
      <c r="E181" s="3" t="s">
        <v>25</v>
      </c>
      <c r="F181" s="3" t="s">
        <v>18</v>
      </c>
      <c r="G181" s="3">
        <v>500</v>
      </c>
      <c r="H181" s="3">
        <v>11</v>
      </c>
      <c r="I181" s="3">
        <v>6</v>
      </c>
      <c r="J181" s="3" t="s">
        <v>49</v>
      </c>
      <c r="K181" s="3">
        <v>1.6244999999999998</v>
      </c>
      <c r="L181" s="3">
        <f t="shared" si="292"/>
        <v>16.244999999999997</v>
      </c>
      <c r="M181" s="13">
        <f t="shared" si="293"/>
        <v>1.2107197156810015</v>
      </c>
      <c r="N181" s="1">
        <f t="shared" si="294"/>
        <v>0.1278035088351997</v>
      </c>
      <c r="O181" s="3">
        <v>41.2</v>
      </c>
      <c r="P181" s="3">
        <f t="shared" si="295"/>
        <v>0.6969373966642962</v>
      </c>
      <c r="Q181" s="1">
        <f t="shared" si="296"/>
        <v>25.361649738381043</v>
      </c>
      <c r="R181" s="3">
        <v>302.67540322580646</v>
      </c>
      <c r="S181" s="11">
        <f t="shared" si="325"/>
        <v>2.480977129653841</v>
      </c>
      <c r="T181" s="3">
        <v>4502.217741935484</v>
      </c>
      <c r="U181" s="13">
        <f t="shared" si="297"/>
        <v>3.653426495070167</v>
      </c>
      <c r="V181" s="3"/>
      <c r="W181" s="3"/>
      <c r="X181" s="3">
        <v>116.86754032258065</v>
      </c>
      <c r="Y181" s="13">
        <f t="shared" si="298"/>
        <v>2.0676939036655324</v>
      </c>
      <c r="Z181" s="3">
        <v>14856.854838709678</v>
      </c>
      <c r="AA181" s="13">
        <f t="shared" si="299"/>
        <v>4.1719268800325935</v>
      </c>
      <c r="AB181" s="13">
        <f t="shared" si="300"/>
        <v>14.856854838709678</v>
      </c>
      <c r="AC181" s="13">
        <f t="shared" si="301"/>
        <v>1.1719268800325937</v>
      </c>
      <c r="AD181" s="3">
        <v>2569.737903225807</v>
      </c>
      <c r="AE181" s="13">
        <f t="shared" si="302"/>
        <v>3.409888830340096</v>
      </c>
      <c r="AF181" s="3">
        <v>290.9899193548387</v>
      </c>
      <c r="AG181" s="13">
        <f t="shared" si="303"/>
        <v>2.4638779441597944</v>
      </c>
      <c r="AH181" s="3">
        <v>648.4637096774193</v>
      </c>
      <c r="AI181" s="13">
        <f t="shared" si="304"/>
        <v>2.8118856764450073</v>
      </c>
      <c r="AJ181" s="3">
        <v>2207.036290322581</v>
      </c>
      <c r="AK181" s="13">
        <f t="shared" si="305"/>
        <v>3.343809474329424</v>
      </c>
      <c r="AL181" s="3">
        <v>78.8991935483871</v>
      </c>
      <c r="AM181" s="13">
        <f t="shared" si="306"/>
        <v>1.8970725641818496</v>
      </c>
      <c r="AN181" s="3">
        <v>0.408</v>
      </c>
      <c r="AO181" s="9">
        <f t="shared" si="328"/>
        <v>-0.3892334052267291</v>
      </c>
      <c r="AP181" s="3">
        <v>1.676</v>
      </c>
      <c r="AQ181" s="3">
        <f t="shared" si="254"/>
        <v>0.22429992607982685</v>
      </c>
      <c r="AR181" s="3">
        <f t="shared" si="307"/>
        <v>0.027226619999999997</v>
      </c>
      <c r="AS181" s="3">
        <f t="shared" si="308"/>
        <v>-1.5650062700247407</v>
      </c>
      <c r="AT181" s="3">
        <f t="shared" si="326"/>
        <v>507.2839758064516</v>
      </c>
      <c r="AU181" s="3">
        <f t="shared" si="327"/>
        <v>2.705251143948099</v>
      </c>
      <c r="AV181" s="3">
        <f t="shared" si="309"/>
        <v>7.5457169354838705</v>
      </c>
      <c r="AW181" s="3">
        <f t="shared" si="310"/>
        <v>0.8777005093644248</v>
      </c>
      <c r="AX181" s="3">
        <f t="shared" si="311"/>
        <v>195.86999758064516</v>
      </c>
      <c r="AY181" s="3">
        <f t="shared" si="312"/>
        <v>2.29196791795979</v>
      </c>
      <c r="AZ181" s="3">
        <f t="shared" si="313"/>
        <v>24.90008870967742</v>
      </c>
      <c r="BA181" s="3">
        <f t="shared" si="314"/>
        <v>1.3962008943268516</v>
      </c>
      <c r="BB181" s="3">
        <f t="shared" si="315"/>
        <v>4.306880725806452</v>
      </c>
      <c r="BC181" s="3">
        <f t="shared" si="316"/>
        <v>0.6341628446343536</v>
      </c>
      <c r="BD181" s="3">
        <f t="shared" si="317"/>
        <v>0.48769910483870965</v>
      </c>
      <c r="BE181" s="3">
        <f t="shared" si="318"/>
        <v>-0.3118480415459477</v>
      </c>
      <c r="BF181" s="3">
        <f t="shared" si="319"/>
        <v>1.0868251774193547</v>
      </c>
      <c r="BG181" s="3">
        <f t="shared" si="320"/>
        <v>0.036159690739264894</v>
      </c>
      <c r="BH181" s="3">
        <f t="shared" si="321"/>
        <v>3.698992822580646</v>
      </c>
      <c r="BI181" s="3">
        <f t="shared" si="322"/>
        <v>0.5680834886236817</v>
      </c>
      <c r="BJ181" s="3">
        <f t="shared" si="323"/>
        <v>132.23504838709678</v>
      </c>
      <c r="BK181" s="3">
        <f t="shared" si="324"/>
        <v>2.121346578476107</v>
      </c>
      <c r="BL181" s="3"/>
    </row>
    <row r="182" spans="1:64" ht="18.75" customHeight="1">
      <c r="A182" s="3" t="s">
        <v>48</v>
      </c>
      <c r="B182" s="3">
        <v>865</v>
      </c>
      <c r="C182" s="3" t="s">
        <v>21</v>
      </c>
      <c r="D182" s="3" t="s">
        <v>35</v>
      </c>
      <c r="E182" s="3" t="s">
        <v>26</v>
      </c>
      <c r="F182" s="3">
        <v>55</v>
      </c>
      <c r="G182" s="3">
        <v>500</v>
      </c>
      <c r="H182" s="3">
        <v>12</v>
      </c>
      <c r="I182" s="3">
        <v>1</v>
      </c>
      <c r="J182" s="3" t="s">
        <v>49</v>
      </c>
      <c r="K182" s="3">
        <v>0.8913249999999999</v>
      </c>
      <c r="L182" s="3">
        <f t="shared" si="292"/>
        <v>8.91325</v>
      </c>
      <c r="M182" s="13">
        <f t="shared" si="293"/>
        <v>0.9500360878425027</v>
      </c>
      <c r="N182" s="1">
        <f t="shared" si="294"/>
        <v>0.09455082560646642</v>
      </c>
      <c r="O182" s="3">
        <v>40.394999999999996</v>
      </c>
      <c r="P182" s="3">
        <f t="shared" si="295"/>
        <v>0.68874738629171</v>
      </c>
      <c r="Q182" s="1">
        <f t="shared" si="296"/>
        <v>45.32016941070878</v>
      </c>
      <c r="R182" s="3"/>
      <c r="S182" s="11"/>
      <c r="T182" s="3">
        <v>2203.512396694215</v>
      </c>
      <c r="U182" s="13">
        <f t="shared" si="297"/>
        <v>3.343115498141035</v>
      </c>
      <c r="V182" s="3"/>
      <c r="W182" s="3"/>
      <c r="X182" s="3">
        <v>49.861570247933884</v>
      </c>
      <c r="Y182" s="13">
        <f t="shared" si="298"/>
        <v>1.6977659512490775</v>
      </c>
      <c r="Z182" s="3">
        <v>16435.454545454548</v>
      </c>
      <c r="AA182" s="13">
        <f t="shared" si="299"/>
        <v>4.215781719604311</v>
      </c>
      <c r="AB182" s="13">
        <f t="shared" si="300"/>
        <v>16.435454545454547</v>
      </c>
      <c r="AC182" s="13">
        <f t="shared" si="301"/>
        <v>1.2157817196043108</v>
      </c>
      <c r="AD182" s="3">
        <v>1501.3636363636365</v>
      </c>
      <c r="AE182" s="13">
        <f t="shared" si="302"/>
        <v>3.176485892869208</v>
      </c>
      <c r="AF182" s="3">
        <v>267.9442148760331</v>
      </c>
      <c r="AG182" s="13">
        <f t="shared" si="303"/>
        <v>2.42804438472526</v>
      </c>
      <c r="AH182" s="3">
        <v>2180.4132231404956</v>
      </c>
      <c r="AI182" s="13">
        <f t="shared" si="304"/>
        <v>3.338538807147412</v>
      </c>
      <c r="AJ182" s="3">
        <v>1730.9566115702478</v>
      </c>
      <c r="AK182" s="13">
        <f t="shared" si="305"/>
        <v>3.238286181918269</v>
      </c>
      <c r="AL182" s="3">
        <v>49.4504132231405</v>
      </c>
      <c r="AM182" s="13">
        <f t="shared" si="306"/>
        <v>1.6941699250490707</v>
      </c>
      <c r="AN182" s="3">
        <v>0.466</v>
      </c>
      <c r="AO182" s="9">
        <f t="shared" si="328"/>
        <v>-0.3315208970674144</v>
      </c>
      <c r="AP182" s="3">
        <v>2.122</v>
      </c>
      <c r="AQ182" s="3">
        <f t="shared" si="254"/>
        <v>0.32676584536405345</v>
      </c>
      <c r="AR182" s="3">
        <f t="shared" si="307"/>
        <v>0.018913916499999996</v>
      </c>
      <c r="AS182" s="3">
        <f t="shared" si="308"/>
        <v>-1.7232185325921754</v>
      </c>
      <c r="AT182" s="3"/>
      <c r="AU182" s="3"/>
      <c r="AV182" s="3">
        <f t="shared" si="309"/>
        <v>4.675853305785124</v>
      </c>
      <c r="AW182" s="3">
        <f t="shared" si="310"/>
        <v>0.6698608777063569</v>
      </c>
      <c r="AX182" s="3">
        <f t="shared" si="311"/>
        <v>105.80625206611569</v>
      </c>
      <c r="AY182" s="3">
        <f t="shared" si="312"/>
        <v>2.0245113308143994</v>
      </c>
      <c r="AZ182" s="3">
        <f t="shared" si="313"/>
        <v>34.876034545454544</v>
      </c>
      <c r="BA182" s="3">
        <f t="shared" si="314"/>
        <v>1.5425270991696325</v>
      </c>
      <c r="BB182" s="3">
        <f t="shared" si="315"/>
        <v>3.185893636363636</v>
      </c>
      <c r="BC182" s="3">
        <f t="shared" si="316"/>
        <v>0.5032312724345298</v>
      </c>
      <c r="BD182" s="3">
        <f t="shared" si="317"/>
        <v>0.5685776239669421</v>
      </c>
      <c r="BE182" s="3">
        <f t="shared" si="318"/>
        <v>-0.2452102357094182</v>
      </c>
      <c r="BF182" s="3">
        <f t="shared" si="319"/>
        <v>4.626836859504131</v>
      </c>
      <c r="BG182" s="3">
        <f t="shared" si="320"/>
        <v>0.6652841867127335</v>
      </c>
      <c r="BH182" s="3">
        <f t="shared" si="321"/>
        <v>3.6730899297520656</v>
      </c>
      <c r="BI182" s="3">
        <f t="shared" si="322"/>
        <v>0.5650315614835909</v>
      </c>
      <c r="BJ182" s="3">
        <f t="shared" si="323"/>
        <v>104.93377685950414</v>
      </c>
      <c r="BK182" s="3">
        <f t="shared" si="324"/>
        <v>2.0209153046143924</v>
      </c>
      <c r="BL182" s="3"/>
    </row>
    <row r="183" spans="1:64" ht="18.75" customHeight="1">
      <c r="A183" s="3" t="s">
        <v>48</v>
      </c>
      <c r="B183" s="3">
        <v>866</v>
      </c>
      <c r="C183" s="3" t="s">
        <v>21</v>
      </c>
      <c r="D183" s="3" t="s">
        <v>35</v>
      </c>
      <c r="E183" s="3" t="s">
        <v>26</v>
      </c>
      <c r="F183" s="3">
        <v>55</v>
      </c>
      <c r="G183" s="3">
        <v>500</v>
      </c>
      <c r="H183" s="3">
        <v>12</v>
      </c>
      <c r="I183" s="3">
        <v>2</v>
      </c>
      <c r="J183" s="3" t="s">
        <v>49</v>
      </c>
      <c r="K183" s="3">
        <v>0.873865</v>
      </c>
      <c r="L183" s="3">
        <f t="shared" si="292"/>
        <v>8.73865</v>
      </c>
      <c r="M183" s="13">
        <f t="shared" si="293"/>
        <v>0.9414443453534362</v>
      </c>
      <c r="N183" s="1">
        <f t="shared" si="294"/>
        <v>0.09361743412915872</v>
      </c>
      <c r="O183" s="3">
        <v>39.695</v>
      </c>
      <c r="P183" s="3">
        <f t="shared" si="295"/>
        <v>0.6816043091180711</v>
      </c>
      <c r="Q183" s="1">
        <f t="shared" si="296"/>
        <v>45.424636528525575</v>
      </c>
      <c r="R183" s="3">
        <v>270.75691699604744</v>
      </c>
      <c r="S183" s="11">
        <f aca="true" t="shared" si="329" ref="S183:S197">LOG10(R183)</f>
        <v>2.4325795603106277</v>
      </c>
      <c r="T183" s="3">
        <v>2029.2687747035573</v>
      </c>
      <c r="U183" s="13">
        <f t="shared" si="297"/>
        <v>3.3073395727307706</v>
      </c>
      <c r="V183" s="3"/>
      <c r="W183" s="3"/>
      <c r="X183" s="3">
        <v>98.32766798418972</v>
      </c>
      <c r="Y183" s="13">
        <f t="shared" si="298"/>
        <v>1.9926757392169638</v>
      </c>
      <c r="Z183" s="3">
        <v>16507.15415019763</v>
      </c>
      <c r="AA183" s="13">
        <f t="shared" si="299"/>
        <v>4.217672206915262</v>
      </c>
      <c r="AB183" s="13">
        <f t="shared" si="300"/>
        <v>16.507154150197632</v>
      </c>
      <c r="AC183" s="13">
        <f t="shared" si="301"/>
        <v>1.2176722069152621</v>
      </c>
      <c r="AD183" s="3">
        <v>1649.7648221343875</v>
      </c>
      <c r="AE183" s="13">
        <f t="shared" si="302"/>
        <v>3.2174220389236936</v>
      </c>
      <c r="AF183" s="3">
        <v>304.100790513834</v>
      </c>
      <c r="AG183" s="13">
        <f t="shared" si="303"/>
        <v>2.4830175490995736</v>
      </c>
      <c r="AH183" s="3">
        <v>1861.4130434782605</v>
      </c>
      <c r="AI183" s="13">
        <f t="shared" si="304"/>
        <v>3.269842752818908</v>
      </c>
      <c r="AJ183" s="3">
        <v>1808.0869565217392</v>
      </c>
      <c r="AK183" s="13">
        <f t="shared" si="305"/>
        <v>3.2572193132131444</v>
      </c>
      <c r="AL183" s="3">
        <v>54.480632411067184</v>
      </c>
      <c r="AM183" s="13">
        <f t="shared" si="306"/>
        <v>1.736242140223427</v>
      </c>
      <c r="AN183" s="3">
        <v>0.737</v>
      </c>
      <c r="AO183" s="9">
        <f t="shared" si="328"/>
        <v>-0.13247358880025667</v>
      </c>
      <c r="AP183" s="3">
        <v>3.766</v>
      </c>
      <c r="AQ183" s="3">
        <f t="shared" si="254"/>
        <v>0.5758918475105986</v>
      </c>
      <c r="AR183" s="3">
        <f t="shared" si="307"/>
        <v>0.0329097559</v>
      </c>
      <c r="AS183" s="3">
        <f t="shared" si="308"/>
        <v>-1.4826753389659177</v>
      </c>
      <c r="AT183" s="3">
        <f aca="true" t="shared" si="330" ref="AT183:AT197">R183*AP183</f>
        <v>1019.6705494071147</v>
      </c>
      <c r="AU183" s="3">
        <f aca="true" t="shared" si="331" ref="AU183:AU197">LOG10(AT183)</f>
        <v>3.008459875991274</v>
      </c>
      <c r="AV183" s="3">
        <f t="shared" si="309"/>
        <v>7.642226205533597</v>
      </c>
      <c r="AW183" s="3">
        <f t="shared" si="310"/>
        <v>0.8832198884114166</v>
      </c>
      <c r="AX183" s="3">
        <f t="shared" si="311"/>
        <v>370.3019976284585</v>
      </c>
      <c r="AY183" s="3">
        <f t="shared" si="312"/>
        <v>2.56855605489761</v>
      </c>
      <c r="AZ183" s="3">
        <f t="shared" si="313"/>
        <v>62.165942529644276</v>
      </c>
      <c r="BA183" s="3">
        <f t="shared" si="314"/>
        <v>1.7935525225959081</v>
      </c>
      <c r="BB183" s="3">
        <f t="shared" si="315"/>
        <v>6.213014320158103</v>
      </c>
      <c r="BC183" s="3">
        <f t="shared" si="316"/>
        <v>0.7933023546043394</v>
      </c>
      <c r="BD183" s="3">
        <f t="shared" si="317"/>
        <v>1.1452435770750988</v>
      </c>
      <c r="BE183" s="3">
        <f t="shared" si="318"/>
        <v>0.05889786478021962</v>
      </c>
      <c r="BF183" s="3">
        <f t="shared" si="319"/>
        <v>7.010081521739129</v>
      </c>
      <c r="BG183" s="3">
        <f t="shared" si="320"/>
        <v>0.8457230684995538</v>
      </c>
      <c r="BH183" s="3">
        <f t="shared" si="321"/>
        <v>6.80925547826087</v>
      </c>
      <c r="BI183" s="3">
        <f t="shared" si="322"/>
        <v>0.8330996288937906</v>
      </c>
      <c r="BJ183" s="3">
        <f t="shared" si="323"/>
        <v>205.17406166007902</v>
      </c>
      <c r="BK183" s="3">
        <f t="shared" si="324"/>
        <v>2.312122455904073</v>
      </c>
      <c r="BL183" s="3"/>
    </row>
    <row r="184" spans="1:64" ht="18.75" customHeight="1">
      <c r="A184" s="3" t="s">
        <v>48</v>
      </c>
      <c r="B184" s="3">
        <v>867</v>
      </c>
      <c r="C184" s="3" t="s">
        <v>21</v>
      </c>
      <c r="D184" s="3" t="s">
        <v>35</v>
      </c>
      <c r="E184" s="3" t="s">
        <v>26</v>
      </c>
      <c r="F184" s="3">
        <v>55</v>
      </c>
      <c r="G184" s="3">
        <v>500</v>
      </c>
      <c r="H184" s="3">
        <v>12</v>
      </c>
      <c r="I184" s="3">
        <v>3</v>
      </c>
      <c r="J184" s="3" t="s">
        <v>49</v>
      </c>
      <c r="K184" s="3">
        <v>0.959525</v>
      </c>
      <c r="L184" s="3">
        <f t="shared" si="292"/>
        <v>9.59525</v>
      </c>
      <c r="M184" s="13">
        <f t="shared" si="293"/>
        <v>0.9820562945697754</v>
      </c>
      <c r="N184" s="1">
        <f t="shared" si="294"/>
        <v>0.09811267826323448</v>
      </c>
      <c r="O184" s="3">
        <v>39.84</v>
      </c>
      <c r="P184" s="3">
        <f t="shared" si="295"/>
        <v>0.6830856622387101</v>
      </c>
      <c r="Q184" s="1">
        <f t="shared" si="296"/>
        <v>41.52054401917616</v>
      </c>
      <c r="R184" s="3">
        <v>161.60510204081635</v>
      </c>
      <c r="S184" s="11">
        <f t="shared" si="329"/>
        <v>2.2084550677825976</v>
      </c>
      <c r="T184" s="3">
        <v>2538.632653061224</v>
      </c>
      <c r="U184" s="13">
        <f t="shared" si="297"/>
        <v>3.404599861846312</v>
      </c>
      <c r="V184" s="3"/>
      <c r="W184" s="3"/>
      <c r="X184" s="3">
        <v>70.0361224489796</v>
      </c>
      <c r="Y184" s="13">
        <f t="shared" si="298"/>
        <v>1.8453220933561842</v>
      </c>
      <c r="Z184" s="3">
        <v>20492.04081632653</v>
      </c>
      <c r="AA184" s="13">
        <f t="shared" si="299"/>
        <v>4.311585212238841</v>
      </c>
      <c r="AB184" s="13">
        <f t="shared" si="300"/>
        <v>20.49204081632653</v>
      </c>
      <c r="AC184" s="13">
        <f t="shared" si="301"/>
        <v>1.3115852122388403</v>
      </c>
      <c r="AD184" s="3">
        <v>2099.34693877551</v>
      </c>
      <c r="AE184" s="13">
        <f t="shared" si="302"/>
        <v>3.322084216164531</v>
      </c>
      <c r="AF184" s="3">
        <v>295.5040816326531</v>
      </c>
      <c r="AG184" s="13">
        <f t="shared" si="303"/>
        <v>2.4705634839255524</v>
      </c>
      <c r="AH184" s="3">
        <v>2090.673469387755</v>
      </c>
      <c r="AI184" s="13">
        <f t="shared" si="304"/>
        <v>3.320286208084633</v>
      </c>
      <c r="AJ184" s="3">
        <v>2244.265306122449</v>
      </c>
      <c r="AK184" s="13">
        <f t="shared" si="305"/>
        <v>3.35107419579905</v>
      </c>
      <c r="AL184" s="3">
        <v>61.40632653061225</v>
      </c>
      <c r="AM184" s="13">
        <f t="shared" si="306"/>
        <v>1.7882131176524354</v>
      </c>
      <c r="AN184" s="3">
        <v>0.943</v>
      </c>
      <c r="AO184" s="9">
        <f t="shared" si="328"/>
        <v>-0.02544225514642011</v>
      </c>
      <c r="AP184" s="3">
        <v>2.868</v>
      </c>
      <c r="AQ184" s="3">
        <f t="shared" si="254"/>
        <v>0.4575942894961355</v>
      </c>
      <c r="AR184" s="3">
        <f t="shared" si="307"/>
        <v>0.027519177</v>
      </c>
      <c r="AS184" s="3">
        <f t="shared" si="308"/>
        <v>-1.560364558434462</v>
      </c>
      <c r="AT184" s="3">
        <f t="shared" si="330"/>
        <v>463.48343265306124</v>
      </c>
      <c r="AU184" s="3">
        <f t="shared" si="331"/>
        <v>2.66603421477836</v>
      </c>
      <c r="AV184" s="3">
        <f t="shared" si="309"/>
        <v>7.280798448979591</v>
      </c>
      <c r="AW184" s="3">
        <f t="shared" si="310"/>
        <v>0.8621790088420744</v>
      </c>
      <c r="AX184" s="3">
        <f t="shared" si="311"/>
        <v>200.86359918367347</v>
      </c>
      <c r="AY184" s="3">
        <f t="shared" si="312"/>
        <v>2.3029012403519467</v>
      </c>
      <c r="AZ184" s="3">
        <f t="shared" si="313"/>
        <v>58.77117306122449</v>
      </c>
      <c r="BA184" s="3">
        <f t="shared" si="314"/>
        <v>1.769164359234603</v>
      </c>
      <c r="BB184" s="3">
        <f t="shared" si="315"/>
        <v>6.020927020408163</v>
      </c>
      <c r="BC184" s="3">
        <f t="shared" si="316"/>
        <v>0.7796633631602935</v>
      </c>
      <c r="BD184" s="3">
        <f t="shared" si="317"/>
        <v>0.847505706122449</v>
      </c>
      <c r="BE184" s="3">
        <f t="shared" si="318"/>
        <v>-0.0718573690786853</v>
      </c>
      <c r="BF184" s="3">
        <f t="shared" si="319"/>
        <v>5.996051510204082</v>
      </c>
      <c r="BG184" s="3">
        <f t="shared" si="320"/>
        <v>0.7778653550803954</v>
      </c>
      <c r="BH184" s="3">
        <f t="shared" si="321"/>
        <v>6.436552897959183</v>
      </c>
      <c r="BI184" s="3">
        <f t="shared" si="322"/>
        <v>0.8086533427948125</v>
      </c>
      <c r="BJ184" s="3">
        <f t="shared" si="323"/>
        <v>176.1133444897959</v>
      </c>
      <c r="BK184" s="3">
        <f t="shared" si="324"/>
        <v>2.245792264648198</v>
      </c>
      <c r="BL184" s="3"/>
    </row>
    <row r="185" spans="1:64" ht="18.75" customHeight="1">
      <c r="A185" s="3" t="s">
        <v>48</v>
      </c>
      <c r="B185" s="3">
        <v>868</v>
      </c>
      <c r="C185" s="3" t="s">
        <v>21</v>
      </c>
      <c r="D185" s="3" t="s">
        <v>35</v>
      </c>
      <c r="E185" s="3" t="s">
        <v>26</v>
      </c>
      <c r="F185" s="3">
        <v>55</v>
      </c>
      <c r="G185" s="3">
        <v>500</v>
      </c>
      <c r="H185" s="3">
        <v>12</v>
      </c>
      <c r="I185" s="3">
        <v>4</v>
      </c>
      <c r="J185" s="3" t="s">
        <v>49</v>
      </c>
      <c r="K185" s="3">
        <v>1.10555</v>
      </c>
      <c r="L185" s="3">
        <f t="shared" si="292"/>
        <v>11.0555</v>
      </c>
      <c r="M185" s="13">
        <f t="shared" si="293"/>
        <v>1.043578388916586</v>
      </c>
      <c r="N185" s="1">
        <f t="shared" si="294"/>
        <v>0.10533984670021707</v>
      </c>
      <c r="O185" s="3">
        <v>40.04</v>
      </c>
      <c r="P185" s="3">
        <f t="shared" si="295"/>
        <v>0.6851274173230688</v>
      </c>
      <c r="Q185" s="1">
        <f t="shared" si="296"/>
        <v>36.21726742345439</v>
      </c>
      <c r="R185" s="3">
        <v>259.4591078066914</v>
      </c>
      <c r="S185" s="11">
        <f t="shared" si="329"/>
        <v>2.414068920360539</v>
      </c>
      <c r="T185" s="3">
        <v>2788.866171003717</v>
      </c>
      <c r="U185" s="13">
        <f t="shared" si="297"/>
        <v>3.445427674327323</v>
      </c>
      <c r="V185" s="3"/>
      <c r="W185" s="3"/>
      <c r="X185" s="3">
        <v>101.20371747211894</v>
      </c>
      <c r="Y185" s="13">
        <f t="shared" si="298"/>
        <v>2.005196465547017</v>
      </c>
      <c r="Z185" s="3">
        <v>21289.405204460967</v>
      </c>
      <c r="AA185" s="13">
        <f t="shared" si="299"/>
        <v>4.328163528041004</v>
      </c>
      <c r="AB185" s="13">
        <f t="shared" si="300"/>
        <v>21.289405204460966</v>
      </c>
      <c r="AC185" s="13">
        <f t="shared" si="301"/>
        <v>1.3281635280410033</v>
      </c>
      <c r="AD185" s="3">
        <v>2618.754646840149</v>
      </c>
      <c r="AE185" s="13">
        <f t="shared" si="302"/>
        <v>3.4180948109433995</v>
      </c>
      <c r="AF185" s="3">
        <v>465.50185873605943</v>
      </c>
      <c r="AG185" s="13">
        <f t="shared" si="303"/>
        <v>2.6679214194466896</v>
      </c>
      <c r="AH185" s="3">
        <v>2315.613382899628</v>
      </c>
      <c r="AI185" s="13">
        <f t="shared" si="304"/>
        <v>3.3646660508717328</v>
      </c>
      <c r="AJ185" s="3">
        <v>2370.799256505576</v>
      </c>
      <c r="AK185" s="13">
        <f t="shared" si="305"/>
        <v>3.3748947823700948</v>
      </c>
      <c r="AL185" s="3">
        <v>67.96059479553904</v>
      </c>
      <c r="AM185" s="13">
        <f t="shared" si="306"/>
        <v>1.8322571711871503</v>
      </c>
      <c r="AN185" s="3">
        <v>1.082</v>
      </c>
      <c r="AO185" s="9">
        <f t="shared" si="328"/>
        <v>0.034267397038025574</v>
      </c>
      <c r="AP185" s="3">
        <v>2.562</v>
      </c>
      <c r="AQ185" s="3">
        <f t="shared" si="254"/>
        <v>0.4085960764627827</v>
      </c>
      <c r="AR185" s="3">
        <f t="shared" si="307"/>
        <v>0.028324191000000002</v>
      </c>
      <c r="AS185" s="3">
        <f t="shared" si="308"/>
        <v>-1.5478424856747464</v>
      </c>
      <c r="AT185" s="3">
        <f t="shared" si="330"/>
        <v>664.7342342007433</v>
      </c>
      <c r="AU185" s="3">
        <f t="shared" si="331"/>
        <v>2.8226480457692067</v>
      </c>
      <c r="AV185" s="3">
        <f t="shared" si="309"/>
        <v>7.145075130111524</v>
      </c>
      <c r="AW185" s="3">
        <f t="shared" si="310"/>
        <v>0.8540067997359904</v>
      </c>
      <c r="AX185" s="3">
        <f t="shared" si="311"/>
        <v>259.2839241635687</v>
      </c>
      <c r="AY185" s="3">
        <f t="shared" si="312"/>
        <v>2.4137755909556846</v>
      </c>
      <c r="AZ185" s="3">
        <f t="shared" si="313"/>
        <v>54.543456133829</v>
      </c>
      <c r="BA185" s="3">
        <f t="shared" si="314"/>
        <v>1.7367426534496708</v>
      </c>
      <c r="BB185" s="3">
        <f t="shared" si="315"/>
        <v>6.70924940520446</v>
      </c>
      <c r="BC185" s="3">
        <f t="shared" si="316"/>
        <v>0.8266739363520669</v>
      </c>
      <c r="BD185" s="3">
        <f t="shared" si="317"/>
        <v>1.192615762081784</v>
      </c>
      <c r="BE185" s="3">
        <f t="shared" si="318"/>
        <v>0.07650054485535708</v>
      </c>
      <c r="BF185" s="3">
        <f t="shared" si="319"/>
        <v>5.932601486988847</v>
      </c>
      <c r="BG185" s="3">
        <f t="shared" si="320"/>
        <v>0.7732451762804005</v>
      </c>
      <c r="BH185" s="3">
        <f t="shared" si="321"/>
        <v>6.073987695167286</v>
      </c>
      <c r="BI185" s="3">
        <f t="shared" si="322"/>
        <v>0.7834739077787625</v>
      </c>
      <c r="BJ185" s="3">
        <f t="shared" si="323"/>
        <v>174.115043866171</v>
      </c>
      <c r="BK185" s="3">
        <f t="shared" si="324"/>
        <v>2.2408362965958175</v>
      </c>
      <c r="BL185" s="3" t="s">
        <v>67</v>
      </c>
    </row>
    <row r="186" spans="1:64" ht="18.75" customHeight="1">
      <c r="A186" s="3" t="s">
        <v>48</v>
      </c>
      <c r="B186" s="3">
        <v>869</v>
      </c>
      <c r="C186" s="3" t="s">
        <v>21</v>
      </c>
      <c r="D186" s="3" t="s">
        <v>35</v>
      </c>
      <c r="E186" s="3" t="s">
        <v>26</v>
      </c>
      <c r="F186" s="3">
        <v>55</v>
      </c>
      <c r="G186" s="3">
        <v>500</v>
      </c>
      <c r="H186" s="3">
        <v>12</v>
      </c>
      <c r="I186" s="3">
        <v>5</v>
      </c>
      <c r="J186" s="3" t="s">
        <v>49</v>
      </c>
      <c r="K186" s="3">
        <v>0.802465</v>
      </c>
      <c r="L186" s="3">
        <f t="shared" si="292"/>
        <v>8.02465</v>
      </c>
      <c r="M186" s="13">
        <f t="shared" si="293"/>
        <v>0.9044260994714927</v>
      </c>
      <c r="N186" s="1">
        <f t="shared" si="294"/>
        <v>0.08970065409670265</v>
      </c>
      <c r="O186" s="3">
        <v>40.480000000000004</v>
      </c>
      <c r="P186" s="3">
        <f t="shared" si="295"/>
        <v>0.6896133713176051</v>
      </c>
      <c r="Q186" s="1">
        <f t="shared" si="296"/>
        <v>50.444567675848795</v>
      </c>
      <c r="R186" s="3">
        <v>138.89526748971196</v>
      </c>
      <c r="S186" s="11">
        <f t="shared" si="329"/>
        <v>2.1426874484869467</v>
      </c>
      <c r="T186" s="3">
        <v>2175.411522633745</v>
      </c>
      <c r="U186" s="13">
        <f t="shared" si="297"/>
        <v>3.337541424556645</v>
      </c>
      <c r="V186" s="3"/>
      <c r="W186" s="3"/>
      <c r="X186" s="3">
        <v>60.500823045267495</v>
      </c>
      <c r="Y186" s="13">
        <f t="shared" si="298"/>
        <v>1.781761282777869</v>
      </c>
      <c r="Z186" s="3">
        <v>14304.423868312755</v>
      </c>
      <c r="AA186" s="13">
        <f t="shared" si="299"/>
        <v>4.155470370645206</v>
      </c>
      <c r="AB186" s="13">
        <f t="shared" si="300"/>
        <v>14.304423868312755</v>
      </c>
      <c r="AC186" s="13">
        <f t="shared" si="301"/>
        <v>1.1554703706452063</v>
      </c>
      <c r="AD186" s="3">
        <v>1864.2510288065844</v>
      </c>
      <c r="AE186" s="13">
        <f t="shared" si="302"/>
        <v>3.270504391432744</v>
      </c>
      <c r="AF186" s="3">
        <v>312.5082304526749</v>
      </c>
      <c r="AG186" s="13">
        <f t="shared" si="303"/>
        <v>2.494861459738047</v>
      </c>
      <c r="AH186" s="3">
        <v>1609.0843621399176</v>
      </c>
      <c r="AI186" s="13">
        <f t="shared" si="304"/>
        <v>3.206578814174474</v>
      </c>
      <c r="AJ186" s="3">
        <v>1502.3621399176955</v>
      </c>
      <c r="AK186" s="13">
        <f t="shared" si="305"/>
        <v>3.176774630678156</v>
      </c>
      <c r="AL186" s="3">
        <v>51.71275720164609</v>
      </c>
      <c r="AM186" s="13">
        <f t="shared" si="306"/>
        <v>1.7135976939418156</v>
      </c>
      <c r="AN186" s="3">
        <v>1.065</v>
      </c>
      <c r="AO186" s="9">
        <f t="shared" si="328"/>
        <v>0.027390384684969384</v>
      </c>
      <c r="AP186" s="3">
        <v>3.259</v>
      </c>
      <c r="AQ186" s="3">
        <f t="shared" si="254"/>
        <v>0.5130976862650533</v>
      </c>
      <c r="AR186" s="3">
        <f t="shared" si="307"/>
        <v>0.02615233435</v>
      </c>
      <c r="AS186" s="3">
        <f t="shared" si="308"/>
        <v>-1.5824895400633632</v>
      </c>
      <c r="AT186" s="3">
        <f t="shared" si="330"/>
        <v>452.65967674897126</v>
      </c>
      <c r="AU186" s="3">
        <f t="shared" si="331"/>
        <v>2.6557718089520908</v>
      </c>
      <c r="AV186" s="3">
        <f t="shared" si="309"/>
        <v>7.089666152263374</v>
      </c>
      <c r="AW186" s="3">
        <f t="shared" si="310"/>
        <v>0.8506257850217888</v>
      </c>
      <c r="AX186" s="3">
        <f t="shared" si="311"/>
        <v>197.17218230452676</v>
      </c>
      <c r="AY186" s="3">
        <f t="shared" si="312"/>
        <v>2.294845643243013</v>
      </c>
      <c r="AZ186" s="3">
        <f t="shared" si="313"/>
        <v>46.618117386831265</v>
      </c>
      <c r="BA186" s="3">
        <f t="shared" si="314"/>
        <v>1.6685547311103504</v>
      </c>
      <c r="BB186" s="3">
        <f t="shared" si="315"/>
        <v>6.075594102880658</v>
      </c>
      <c r="BC186" s="3">
        <f t="shared" si="316"/>
        <v>0.783588751897888</v>
      </c>
      <c r="BD186" s="3">
        <f t="shared" si="317"/>
        <v>1.0184643230452675</v>
      </c>
      <c r="BE186" s="3">
        <f t="shared" si="318"/>
        <v>0.007945820203191107</v>
      </c>
      <c r="BF186" s="3">
        <f t="shared" si="319"/>
        <v>5.244005936213991</v>
      </c>
      <c r="BG186" s="3">
        <f t="shared" si="320"/>
        <v>0.7196631746396182</v>
      </c>
      <c r="BH186" s="3">
        <f t="shared" si="321"/>
        <v>4.896198213991769</v>
      </c>
      <c r="BI186" s="3">
        <f t="shared" si="322"/>
        <v>0.6898589911433</v>
      </c>
      <c r="BJ186" s="3">
        <f t="shared" si="323"/>
        <v>168.5318757201646</v>
      </c>
      <c r="BK186" s="3">
        <f t="shared" si="324"/>
        <v>2.2266820544069597</v>
      </c>
      <c r="BL186" s="3"/>
    </row>
    <row r="187" spans="1:64" ht="18.75" customHeight="1">
      <c r="A187" s="3" t="s">
        <v>48</v>
      </c>
      <c r="B187" s="3">
        <v>870</v>
      </c>
      <c r="C187" s="3" t="s">
        <v>21</v>
      </c>
      <c r="D187" s="3" t="s">
        <v>35</v>
      </c>
      <c r="E187" s="3" t="s">
        <v>26</v>
      </c>
      <c r="F187" s="3">
        <v>55</v>
      </c>
      <c r="G187" s="3">
        <v>500</v>
      </c>
      <c r="H187" s="3">
        <v>12</v>
      </c>
      <c r="I187" s="3">
        <v>6</v>
      </c>
      <c r="J187" s="3" t="s">
        <v>49</v>
      </c>
      <c r="K187" s="3">
        <v>0.96182</v>
      </c>
      <c r="L187" s="3">
        <f t="shared" si="292"/>
        <v>9.6182</v>
      </c>
      <c r="M187" s="13">
        <f t="shared" si="293"/>
        <v>0.9830938035127216</v>
      </c>
      <c r="N187" s="1">
        <f t="shared" si="294"/>
        <v>0.09823031995203514</v>
      </c>
      <c r="O187" s="3">
        <v>39.599999999999994</v>
      </c>
      <c r="P187" s="3">
        <f t="shared" si="295"/>
        <v>0.6806332668136377</v>
      </c>
      <c r="Q187" s="1">
        <f t="shared" si="296"/>
        <v>41.17194485454658</v>
      </c>
      <c r="R187" s="3">
        <v>234.6827731092437</v>
      </c>
      <c r="S187" s="11">
        <f t="shared" si="329"/>
        <v>2.3704812113788205</v>
      </c>
      <c r="T187" s="3">
        <v>1961.4453781512607</v>
      </c>
      <c r="U187" s="13">
        <f t="shared" si="297"/>
        <v>3.2925762185079726</v>
      </c>
      <c r="V187" s="3"/>
      <c r="W187" s="3"/>
      <c r="X187" s="3">
        <v>94.86491596638655</v>
      </c>
      <c r="Y187" s="13">
        <f t="shared" si="298"/>
        <v>1.9771056263432187</v>
      </c>
      <c r="Z187" s="3">
        <v>18657.058823529413</v>
      </c>
      <c r="AA187" s="13">
        <f t="shared" si="299"/>
        <v>4.270843180815168</v>
      </c>
      <c r="AB187" s="13">
        <f t="shared" si="300"/>
        <v>18.65705882352941</v>
      </c>
      <c r="AC187" s="13">
        <f t="shared" si="301"/>
        <v>1.2708431808151688</v>
      </c>
      <c r="AD187" s="3">
        <v>1644.558823529412</v>
      </c>
      <c r="AE187" s="13">
        <f t="shared" si="302"/>
        <v>3.2160494121922456</v>
      </c>
      <c r="AF187" s="3">
        <v>240.8487394957983</v>
      </c>
      <c r="AG187" s="13">
        <f t="shared" si="303"/>
        <v>2.381744377735976</v>
      </c>
      <c r="AH187" s="3">
        <v>2184.6008403361343</v>
      </c>
      <c r="AI187" s="13">
        <f t="shared" si="304"/>
        <v>3.339372096374841</v>
      </c>
      <c r="AJ187" s="3">
        <v>2062.11974789916</v>
      </c>
      <c r="AK187" s="13">
        <f t="shared" si="305"/>
        <v>3.314313881287846</v>
      </c>
      <c r="AL187" s="3">
        <v>42.81911764705883</v>
      </c>
      <c r="AM187" s="13">
        <f t="shared" si="306"/>
        <v>1.631637713753337</v>
      </c>
      <c r="AN187" s="3">
        <v>0.719</v>
      </c>
      <c r="AO187" s="9">
        <f t="shared" si="328"/>
        <v>-0.14321071124668375</v>
      </c>
      <c r="AP187" s="3">
        <v>3.268</v>
      </c>
      <c r="AQ187" s="3">
        <f t="shared" si="254"/>
        <v>0.5142953369618891</v>
      </c>
      <c r="AR187" s="3">
        <f t="shared" si="307"/>
        <v>0.031432277599999996</v>
      </c>
      <c r="AS187" s="3">
        <f t="shared" si="308"/>
        <v>-1.5026241486269007</v>
      </c>
      <c r="AT187" s="3">
        <f t="shared" si="330"/>
        <v>766.9433025210084</v>
      </c>
      <c r="AU187" s="3">
        <f t="shared" si="331"/>
        <v>2.8847632592391985</v>
      </c>
      <c r="AV187" s="3">
        <f t="shared" si="309"/>
        <v>6.410003495798319</v>
      </c>
      <c r="AW187" s="3">
        <f t="shared" si="310"/>
        <v>0.8068582663683503</v>
      </c>
      <c r="AX187" s="3">
        <f t="shared" si="311"/>
        <v>310.0185453781512</v>
      </c>
      <c r="AY187" s="3">
        <f t="shared" si="312"/>
        <v>2.4913876742035965</v>
      </c>
      <c r="AZ187" s="3">
        <f t="shared" si="313"/>
        <v>60.97126823529412</v>
      </c>
      <c r="BA187" s="3">
        <f t="shared" si="314"/>
        <v>1.7851252286755466</v>
      </c>
      <c r="BB187" s="3">
        <f t="shared" si="315"/>
        <v>5.374418235294118</v>
      </c>
      <c r="BC187" s="3">
        <f t="shared" si="316"/>
        <v>0.7303314600526233</v>
      </c>
      <c r="BD187" s="3">
        <f t="shared" si="317"/>
        <v>0.7870936806722688</v>
      </c>
      <c r="BE187" s="3">
        <f t="shared" si="318"/>
        <v>-0.10397357440364605</v>
      </c>
      <c r="BF187" s="3">
        <f t="shared" si="319"/>
        <v>7.139275546218487</v>
      </c>
      <c r="BG187" s="3">
        <f t="shared" si="320"/>
        <v>0.8536541442352188</v>
      </c>
      <c r="BH187" s="3">
        <f t="shared" si="321"/>
        <v>6.739007336134454</v>
      </c>
      <c r="BI187" s="3">
        <f t="shared" si="322"/>
        <v>0.8285959291482237</v>
      </c>
      <c r="BJ187" s="3">
        <f t="shared" si="323"/>
        <v>139.93287647058824</v>
      </c>
      <c r="BK187" s="3">
        <f t="shared" si="324"/>
        <v>2.145919761613715</v>
      </c>
      <c r="BL187" s="3"/>
    </row>
    <row r="188" spans="1:64" ht="18.75" customHeight="1">
      <c r="A188" s="3" t="s">
        <v>48</v>
      </c>
      <c r="B188" s="3">
        <v>871</v>
      </c>
      <c r="C188" s="3" t="s">
        <v>21</v>
      </c>
      <c r="D188" s="3" t="s">
        <v>35</v>
      </c>
      <c r="E188" s="3" t="s">
        <v>27</v>
      </c>
      <c r="F188" s="3">
        <v>82</v>
      </c>
      <c r="G188" s="3">
        <v>500</v>
      </c>
      <c r="H188" s="3">
        <v>13</v>
      </c>
      <c r="I188" s="3">
        <v>1</v>
      </c>
      <c r="J188" s="3" t="s">
        <v>49</v>
      </c>
      <c r="K188" s="3">
        <v>0.90396</v>
      </c>
      <c r="L188" s="3">
        <f t="shared" si="292"/>
        <v>9.0396</v>
      </c>
      <c r="M188" s="13">
        <f t="shared" si="293"/>
        <v>0.9561492134802096</v>
      </c>
      <c r="N188" s="1">
        <f t="shared" si="294"/>
        <v>0.09522063961678877</v>
      </c>
      <c r="O188" s="3">
        <v>40.894999999999996</v>
      </c>
      <c r="P188" s="3">
        <f t="shared" si="295"/>
        <v>0.6938372935513665</v>
      </c>
      <c r="Q188" s="1">
        <f t="shared" si="296"/>
        <v>45.239833620956674</v>
      </c>
      <c r="R188" s="3">
        <v>162.37264957264958</v>
      </c>
      <c r="S188" s="11">
        <f t="shared" si="329"/>
        <v>2.2105128774912983</v>
      </c>
      <c r="T188" s="3">
        <v>3363.504273504273</v>
      </c>
      <c r="U188" s="13">
        <f t="shared" si="297"/>
        <v>3.5267919838125312</v>
      </c>
      <c r="V188" s="3"/>
      <c r="W188" s="3"/>
      <c r="X188" s="3">
        <v>65.4275641025641</v>
      </c>
      <c r="Y188" s="13">
        <f t="shared" si="298"/>
        <v>1.815760751621798</v>
      </c>
      <c r="Z188" s="3">
        <v>17984.999999999996</v>
      </c>
      <c r="AA188" s="13">
        <f t="shared" si="299"/>
        <v>4.25491044215453</v>
      </c>
      <c r="AB188" s="13">
        <f t="shared" si="300"/>
        <v>17.984999999999996</v>
      </c>
      <c r="AC188" s="13">
        <f t="shared" si="301"/>
        <v>1.2549104421545298</v>
      </c>
      <c r="AD188" s="3">
        <v>1984.4679487179485</v>
      </c>
      <c r="AE188" s="13">
        <f t="shared" si="302"/>
        <v>3.2976440889789638</v>
      </c>
      <c r="AF188" s="3">
        <v>305.69871794871796</v>
      </c>
      <c r="AG188" s="13">
        <f t="shared" si="303"/>
        <v>2.4852936173686637</v>
      </c>
      <c r="AH188" s="3">
        <v>895.4572649572649</v>
      </c>
      <c r="AI188" s="13">
        <f t="shared" si="304"/>
        <v>2.952044864293249</v>
      </c>
      <c r="AJ188" s="3">
        <v>1932.2841880341878</v>
      </c>
      <c r="AK188" s="13">
        <f t="shared" si="305"/>
        <v>3.2860710000394215</v>
      </c>
      <c r="AL188" s="3">
        <v>82.38183760683759</v>
      </c>
      <c r="AM188" s="13">
        <f t="shared" si="306"/>
        <v>1.9158314750883354</v>
      </c>
      <c r="AN188" s="3">
        <v>0.407</v>
      </c>
      <c r="AO188" s="9">
        <f t="shared" si="328"/>
        <v>-0.39029889762060055</v>
      </c>
      <c r="AP188" s="3">
        <v>0.888</v>
      </c>
      <c r="AQ188" s="3">
        <f t="shared" si="254"/>
        <v>-0.051538129938716454</v>
      </c>
      <c r="AR188" s="3">
        <f t="shared" si="307"/>
        <v>0.0080271648</v>
      </c>
      <c r="AS188" s="3">
        <f t="shared" si="308"/>
        <v>-2.0954378207411892</v>
      </c>
      <c r="AT188" s="3">
        <f t="shared" si="330"/>
        <v>144.18691282051282</v>
      </c>
      <c r="AU188" s="3">
        <f t="shared" si="331"/>
        <v>2.1589258432698992</v>
      </c>
      <c r="AV188" s="3">
        <f t="shared" si="309"/>
        <v>2.9867917948717944</v>
      </c>
      <c r="AW188" s="3">
        <f t="shared" si="310"/>
        <v>0.47520494959113246</v>
      </c>
      <c r="AX188" s="3">
        <f t="shared" si="311"/>
        <v>58.09967692307693</v>
      </c>
      <c r="AY188" s="3">
        <f t="shared" si="312"/>
        <v>1.764173717400399</v>
      </c>
      <c r="AZ188" s="3">
        <f t="shared" si="313"/>
        <v>15.970679999999996</v>
      </c>
      <c r="BA188" s="3">
        <f t="shared" si="314"/>
        <v>1.2033234079331308</v>
      </c>
      <c r="BB188" s="3">
        <f t="shared" si="315"/>
        <v>1.762207538461538</v>
      </c>
      <c r="BC188" s="3">
        <f t="shared" si="316"/>
        <v>0.24605705475756487</v>
      </c>
      <c r="BD188" s="3">
        <f t="shared" si="317"/>
        <v>0.2714604615384616</v>
      </c>
      <c r="BE188" s="3">
        <f t="shared" si="318"/>
        <v>-0.5662934168527352</v>
      </c>
      <c r="BF188" s="3">
        <f t="shared" si="319"/>
        <v>0.7951660512820513</v>
      </c>
      <c r="BG188" s="3">
        <f t="shared" si="320"/>
        <v>-0.09954216992815007</v>
      </c>
      <c r="BH188" s="3">
        <f t="shared" si="321"/>
        <v>1.7158683589743586</v>
      </c>
      <c r="BI188" s="3">
        <f t="shared" si="322"/>
        <v>0.23448396581802236</v>
      </c>
      <c r="BJ188" s="3">
        <f t="shared" si="323"/>
        <v>73.15507179487179</v>
      </c>
      <c r="BK188" s="3">
        <f t="shared" si="324"/>
        <v>1.8642444408669365</v>
      </c>
      <c r="BL188" s="3"/>
    </row>
    <row r="189" spans="1:64" ht="18.75" customHeight="1">
      <c r="A189" s="3" t="s">
        <v>48</v>
      </c>
      <c r="B189" s="3">
        <v>872</v>
      </c>
      <c r="C189" s="3" t="s">
        <v>21</v>
      </c>
      <c r="D189" s="3" t="s">
        <v>35</v>
      </c>
      <c r="E189" s="3" t="s">
        <v>27</v>
      </c>
      <c r="F189" s="3">
        <v>82</v>
      </c>
      <c r="G189" s="3">
        <v>500</v>
      </c>
      <c r="H189" s="3">
        <v>13</v>
      </c>
      <c r="I189" s="3">
        <v>2</v>
      </c>
      <c r="J189" s="3" t="s">
        <v>49</v>
      </c>
      <c r="K189" s="3">
        <v>0.889035</v>
      </c>
      <c r="L189" s="3">
        <f t="shared" si="292"/>
        <v>8.89035</v>
      </c>
      <c r="M189" s="13">
        <f t="shared" si="293"/>
        <v>0.9489188588415925</v>
      </c>
      <c r="N189" s="1">
        <f t="shared" si="294"/>
        <v>0.09442892431240363</v>
      </c>
      <c r="O189" s="3">
        <v>40.879999999999995</v>
      </c>
      <c r="P189" s="3">
        <f t="shared" si="295"/>
        <v>0.6936847385945973</v>
      </c>
      <c r="Q189" s="1">
        <f t="shared" si="296"/>
        <v>45.982441636156054</v>
      </c>
      <c r="R189" s="3">
        <v>243.3872950819672</v>
      </c>
      <c r="S189" s="11">
        <f t="shared" si="329"/>
        <v>2.38629790413314</v>
      </c>
      <c r="T189" s="3">
        <v>3052.909836065574</v>
      </c>
      <c r="U189" s="13">
        <f t="shared" si="297"/>
        <v>3.4847139781350784</v>
      </c>
      <c r="V189" s="3"/>
      <c r="W189" s="3"/>
      <c r="X189" s="3">
        <v>109.922131147541</v>
      </c>
      <c r="Y189" s="13">
        <f t="shared" si="298"/>
        <v>2.041085139808679</v>
      </c>
      <c r="Z189" s="3">
        <v>14769.05737704918</v>
      </c>
      <c r="AA189" s="13">
        <f t="shared" si="299"/>
        <v>4.169352777708035</v>
      </c>
      <c r="AB189" s="13">
        <f t="shared" si="300"/>
        <v>14.76905737704918</v>
      </c>
      <c r="AC189" s="13">
        <f t="shared" si="301"/>
        <v>1.1693527777080348</v>
      </c>
      <c r="AD189" s="3">
        <v>1680.313524590164</v>
      </c>
      <c r="AE189" s="13">
        <f t="shared" si="302"/>
        <v>3.2253903229732632</v>
      </c>
      <c r="AF189" s="3">
        <v>321.969262295082</v>
      </c>
      <c r="AG189" s="13">
        <f t="shared" si="303"/>
        <v>2.5078144125255752</v>
      </c>
      <c r="AH189" s="3">
        <v>822.8790983606558</v>
      </c>
      <c r="AI189" s="13">
        <f t="shared" si="304"/>
        <v>2.915336031115156</v>
      </c>
      <c r="AJ189" s="3">
        <v>1574.639344262295</v>
      </c>
      <c r="AK189" s="13">
        <f t="shared" si="305"/>
        <v>3.1971810986127567</v>
      </c>
      <c r="AL189" s="3">
        <v>60.671721311475416</v>
      </c>
      <c r="AM189" s="13">
        <f t="shared" si="306"/>
        <v>1.7829863164451343</v>
      </c>
      <c r="AN189" s="3">
        <v>0.933</v>
      </c>
      <c r="AO189" s="9">
        <f t="shared" si="328"/>
        <v>-0.030071810571883944</v>
      </c>
      <c r="AP189" s="3">
        <v>2.53</v>
      </c>
      <c r="AQ189" s="3">
        <f t="shared" si="254"/>
        <v>0.40313768662638055</v>
      </c>
      <c r="AR189" s="3">
        <f t="shared" si="307"/>
        <v>0.0224925855</v>
      </c>
      <c r="AS189" s="3">
        <f t="shared" si="308"/>
        <v>-1.6479606199825896</v>
      </c>
      <c r="AT189" s="3">
        <f t="shared" si="330"/>
        <v>615.769856557377</v>
      </c>
      <c r="AU189" s="3">
        <f t="shared" si="331"/>
        <v>2.7894184253089573</v>
      </c>
      <c r="AV189" s="3">
        <f t="shared" si="309"/>
        <v>7.723861885245901</v>
      </c>
      <c r="AW189" s="3">
        <f t="shared" si="310"/>
        <v>0.8878344993108965</v>
      </c>
      <c r="AX189" s="3">
        <f t="shared" si="311"/>
        <v>278.1029918032787</v>
      </c>
      <c r="AY189" s="3">
        <f t="shared" si="312"/>
        <v>2.444205660984497</v>
      </c>
      <c r="AZ189" s="3">
        <f t="shared" si="313"/>
        <v>37.365715163934425</v>
      </c>
      <c r="BA189" s="3">
        <f t="shared" si="314"/>
        <v>1.5724732988838528</v>
      </c>
      <c r="BB189" s="3">
        <f t="shared" si="315"/>
        <v>4.251193217213115</v>
      </c>
      <c r="BC189" s="3">
        <f t="shared" si="316"/>
        <v>0.628510844149081</v>
      </c>
      <c r="BD189" s="3">
        <f t="shared" si="317"/>
        <v>0.8145822336065573</v>
      </c>
      <c r="BE189" s="3">
        <f t="shared" si="318"/>
        <v>-0.08906506629860672</v>
      </c>
      <c r="BF189" s="3">
        <f t="shared" si="319"/>
        <v>2.081884118852459</v>
      </c>
      <c r="BG189" s="3">
        <f t="shared" si="320"/>
        <v>0.3184565522909739</v>
      </c>
      <c r="BH189" s="3">
        <f t="shared" si="321"/>
        <v>3.983837540983606</v>
      </c>
      <c r="BI189" s="3">
        <f t="shared" si="322"/>
        <v>0.6003016197885747</v>
      </c>
      <c r="BJ189" s="3">
        <f t="shared" si="323"/>
        <v>153.4994549180328</v>
      </c>
      <c r="BK189" s="3">
        <f t="shared" si="324"/>
        <v>2.1861068376209523</v>
      </c>
      <c r="BL189" s="3"/>
    </row>
    <row r="190" spans="1:64" ht="18.75" customHeight="1">
      <c r="A190" s="3" t="s">
        <v>48</v>
      </c>
      <c r="B190" s="3">
        <v>873</v>
      </c>
      <c r="C190" s="3" t="s">
        <v>21</v>
      </c>
      <c r="D190" s="3" t="s">
        <v>35</v>
      </c>
      <c r="E190" s="3" t="s">
        <v>27</v>
      </c>
      <c r="F190" s="3">
        <v>82</v>
      </c>
      <c r="G190" s="3">
        <v>500</v>
      </c>
      <c r="H190" s="3">
        <v>13</v>
      </c>
      <c r="I190" s="3">
        <v>3</v>
      </c>
      <c r="J190" s="3" t="s">
        <v>49</v>
      </c>
      <c r="K190" s="3">
        <v>1.47785</v>
      </c>
      <c r="L190" s="3">
        <f t="shared" si="292"/>
        <v>14.778500000000001</v>
      </c>
      <c r="M190" s="13">
        <f t="shared" si="293"/>
        <v>1.1696303559274124</v>
      </c>
      <c r="N190" s="1">
        <f t="shared" si="294"/>
        <v>0.12186829232435925</v>
      </c>
      <c r="O190" s="3">
        <v>40.81</v>
      </c>
      <c r="P190" s="3">
        <f t="shared" si="295"/>
        <v>0.6929727010312613</v>
      </c>
      <c r="Q190" s="1">
        <f t="shared" si="296"/>
        <v>27.614439895794565</v>
      </c>
      <c r="R190" s="3">
        <v>187.99323770491804</v>
      </c>
      <c r="S190" s="11">
        <f t="shared" si="329"/>
        <v>2.2741422275601764</v>
      </c>
      <c r="T190" s="3">
        <v>3511.86475409836</v>
      </c>
      <c r="U190" s="13">
        <f t="shared" si="297"/>
        <v>3.545537782382193</v>
      </c>
      <c r="V190" s="3"/>
      <c r="W190" s="3"/>
      <c r="X190" s="3">
        <v>84.14713114754099</v>
      </c>
      <c r="Y190" s="13">
        <f t="shared" si="298"/>
        <v>1.9250393140369648</v>
      </c>
      <c r="Z190" s="3">
        <v>20521.926229508197</v>
      </c>
      <c r="AA190" s="13">
        <f t="shared" si="299"/>
        <v>4.312218122111557</v>
      </c>
      <c r="AB190" s="13">
        <f t="shared" si="300"/>
        <v>20.521926229508196</v>
      </c>
      <c r="AC190" s="13">
        <f t="shared" si="301"/>
        <v>1.3122181221115565</v>
      </c>
      <c r="AD190" s="3">
        <v>2073.319672131148</v>
      </c>
      <c r="AE190" s="13">
        <f t="shared" si="302"/>
        <v>3.3166662683935333</v>
      </c>
      <c r="AF190" s="3">
        <v>357.1782786885246</v>
      </c>
      <c r="AG190" s="13">
        <f t="shared" si="303"/>
        <v>2.5528850399910086</v>
      </c>
      <c r="AH190" s="3">
        <v>1371.1557377049178</v>
      </c>
      <c r="AI190" s="13">
        <f t="shared" si="304"/>
        <v>3.1370867853399353</v>
      </c>
      <c r="AJ190" s="3">
        <v>1739.3032786885246</v>
      </c>
      <c r="AK190" s="13">
        <f t="shared" si="305"/>
        <v>3.2403753156295334</v>
      </c>
      <c r="AL190" s="3">
        <v>78.29754098360655</v>
      </c>
      <c r="AM190" s="13">
        <f t="shared" si="306"/>
        <v>1.8937481227984254</v>
      </c>
      <c r="AN190" s="3">
        <v>0.523</v>
      </c>
      <c r="AO190" s="9">
        <f t="shared" si="328"/>
        <v>-0.281415279972564</v>
      </c>
      <c r="AP190" s="3">
        <v>1.647</v>
      </c>
      <c r="AQ190" s="3">
        <f t="shared" si="254"/>
        <v>0.2167199671902781</v>
      </c>
      <c r="AR190" s="3">
        <f t="shared" si="307"/>
        <v>0.0243401895</v>
      </c>
      <c r="AS190" s="3">
        <f t="shared" si="308"/>
        <v>-1.6136760449028333</v>
      </c>
      <c r="AT190" s="3">
        <f t="shared" si="330"/>
        <v>309.6248625</v>
      </c>
      <c r="AU190" s="3">
        <f t="shared" si="331"/>
        <v>2.4908358267299304</v>
      </c>
      <c r="AV190" s="3">
        <f t="shared" si="309"/>
        <v>5.78404125</v>
      </c>
      <c r="AW190" s="3">
        <f t="shared" si="310"/>
        <v>0.7622313815519477</v>
      </c>
      <c r="AX190" s="3">
        <f t="shared" si="311"/>
        <v>138.590325</v>
      </c>
      <c r="AY190" s="3">
        <f t="shared" si="312"/>
        <v>2.1417329132067193</v>
      </c>
      <c r="AZ190" s="3">
        <f t="shared" si="313"/>
        <v>33.7996125</v>
      </c>
      <c r="BA190" s="3">
        <f t="shared" si="314"/>
        <v>1.528911721281311</v>
      </c>
      <c r="BB190" s="3">
        <f t="shared" si="315"/>
        <v>3.414757500000001</v>
      </c>
      <c r="BC190" s="3">
        <f t="shared" si="316"/>
        <v>0.5333598675632877</v>
      </c>
      <c r="BD190" s="3">
        <f t="shared" si="317"/>
        <v>0.588272625</v>
      </c>
      <c r="BE190" s="3">
        <f t="shared" si="318"/>
        <v>-0.23042136083923725</v>
      </c>
      <c r="BF190" s="3">
        <f t="shared" si="319"/>
        <v>2.2582934999999997</v>
      </c>
      <c r="BG190" s="3">
        <f t="shared" si="320"/>
        <v>0.3537803845096897</v>
      </c>
      <c r="BH190" s="3">
        <f t="shared" si="321"/>
        <v>2.8646325000000004</v>
      </c>
      <c r="BI190" s="3">
        <f t="shared" si="322"/>
        <v>0.45706891479928763</v>
      </c>
      <c r="BJ190" s="3">
        <f t="shared" si="323"/>
        <v>128.95605</v>
      </c>
      <c r="BK190" s="3">
        <f t="shared" si="324"/>
        <v>2.1104417219681797</v>
      </c>
      <c r="BL190" s="3"/>
    </row>
    <row r="191" spans="1:64" ht="18.75" customHeight="1">
      <c r="A191" s="3" t="s">
        <v>48</v>
      </c>
      <c r="B191" s="3">
        <v>874</v>
      </c>
      <c r="C191" s="3" t="s">
        <v>21</v>
      </c>
      <c r="D191" s="3" t="s">
        <v>35</v>
      </c>
      <c r="E191" s="3" t="s">
        <v>27</v>
      </c>
      <c r="F191" s="3">
        <v>82</v>
      </c>
      <c r="G191" s="3">
        <v>500</v>
      </c>
      <c r="H191" s="3">
        <v>13</v>
      </c>
      <c r="I191" s="3">
        <v>4</v>
      </c>
      <c r="J191" s="3" t="s">
        <v>49</v>
      </c>
      <c r="K191" s="3">
        <v>1.5590000000000002</v>
      </c>
      <c r="L191" s="3">
        <f t="shared" si="292"/>
        <v>15.590000000000002</v>
      </c>
      <c r="M191" s="13">
        <f t="shared" si="293"/>
        <v>1.1928461151888416</v>
      </c>
      <c r="N191" s="1">
        <f t="shared" si="294"/>
        <v>0.12518664657827408</v>
      </c>
      <c r="O191" s="3">
        <v>40.275000000000006</v>
      </c>
      <c r="P191" s="3">
        <f t="shared" si="295"/>
        <v>0.6875243185322585</v>
      </c>
      <c r="Q191" s="1">
        <f t="shared" si="296"/>
        <v>25.833867864015396</v>
      </c>
      <c r="R191" s="3">
        <v>269.05349794238685</v>
      </c>
      <c r="S191" s="11">
        <f t="shared" si="329"/>
        <v>2.429838642646038</v>
      </c>
      <c r="T191" s="3">
        <v>3956.995884773663</v>
      </c>
      <c r="U191" s="13">
        <f t="shared" si="297"/>
        <v>3.5973655986054216</v>
      </c>
      <c r="V191" s="3"/>
      <c r="W191" s="3"/>
      <c r="X191" s="3">
        <v>105.53148148148148</v>
      </c>
      <c r="Y191" s="13">
        <f t="shared" si="298"/>
        <v>2.0233820349339937</v>
      </c>
      <c r="Z191" s="3">
        <v>22398.765432098768</v>
      </c>
      <c r="AA191" s="13">
        <f t="shared" si="299"/>
        <v>4.350224081691177</v>
      </c>
      <c r="AB191" s="13">
        <f t="shared" si="300"/>
        <v>22.398765432098767</v>
      </c>
      <c r="AC191" s="13">
        <f t="shared" si="301"/>
        <v>1.350224081691177</v>
      </c>
      <c r="AD191" s="3">
        <v>2108.3950617283954</v>
      </c>
      <c r="AE191" s="13">
        <f t="shared" si="302"/>
        <v>3.323951990341905</v>
      </c>
      <c r="AF191" s="3">
        <v>455.4506172839507</v>
      </c>
      <c r="AG191" s="13">
        <f t="shared" si="303"/>
        <v>2.6584412950220204</v>
      </c>
      <c r="AH191" s="3">
        <v>1245.0246913580247</v>
      </c>
      <c r="AI191" s="13">
        <f t="shared" si="304"/>
        <v>3.095177964455215</v>
      </c>
      <c r="AJ191" s="3">
        <v>1948.1172839506175</v>
      </c>
      <c r="AK191" s="13">
        <f t="shared" si="305"/>
        <v>3.2896150994826767</v>
      </c>
      <c r="AL191" s="3">
        <v>115.40061728395061</v>
      </c>
      <c r="AM191" s="13">
        <f t="shared" si="306"/>
        <v>2.0622081318898733</v>
      </c>
      <c r="AN191" s="3">
        <v>0.448</v>
      </c>
      <c r="AO191" s="9">
        <f t="shared" si="328"/>
        <v>-0.34862505608695676</v>
      </c>
      <c r="AP191" s="3">
        <v>1.729</v>
      </c>
      <c r="AQ191" s="3">
        <f t="shared" si="254"/>
        <v>0.2378201107940651</v>
      </c>
      <c r="AR191" s="3">
        <f t="shared" si="307"/>
        <v>0.026955110000000004</v>
      </c>
      <c r="AS191" s="3">
        <f t="shared" si="308"/>
        <v>-1.5693588915372356</v>
      </c>
      <c r="AT191" s="3">
        <f t="shared" si="330"/>
        <v>465.1934979423869</v>
      </c>
      <c r="AU191" s="3">
        <f t="shared" si="331"/>
        <v>2.6676336359199606</v>
      </c>
      <c r="AV191" s="3">
        <f t="shared" si="309"/>
        <v>6.841645884773664</v>
      </c>
      <c r="AW191" s="3">
        <f t="shared" si="310"/>
        <v>0.835160591879344</v>
      </c>
      <c r="AX191" s="3">
        <f t="shared" si="311"/>
        <v>182.4639314814815</v>
      </c>
      <c r="AY191" s="3">
        <f t="shared" si="312"/>
        <v>2.261177028207916</v>
      </c>
      <c r="AZ191" s="3">
        <f t="shared" si="313"/>
        <v>38.72746543209877</v>
      </c>
      <c r="BA191" s="3">
        <f t="shared" si="314"/>
        <v>1.5880190749650995</v>
      </c>
      <c r="BB191" s="3">
        <f t="shared" si="315"/>
        <v>3.645415061728396</v>
      </c>
      <c r="BC191" s="3">
        <f t="shared" si="316"/>
        <v>0.5617469836158276</v>
      </c>
      <c r="BD191" s="3">
        <f t="shared" si="317"/>
        <v>0.7874741172839508</v>
      </c>
      <c r="BE191" s="3">
        <f t="shared" si="318"/>
        <v>-0.10376371170405704</v>
      </c>
      <c r="BF191" s="3">
        <f t="shared" si="319"/>
        <v>2.152647691358025</v>
      </c>
      <c r="BG191" s="3">
        <f t="shared" si="320"/>
        <v>0.33297295772913765</v>
      </c>
      <c r="BH191" s="3">
        <f t="shared" si="321"/>
        <v>3.368294783950618</v>
      </c>
      <c r="BI191" s="3">
        <f t="shared" si="322"/>
        <v>0.5274100927565994</v>
      </c>
      <c r="BJ191" s="3">
        <f t="shared" si="323"/>
        <v>199.52766728395062</v>
      </c>
      <c r="BK191" s="3">
        <f t="shared" si="324"/>
        <v>2.3000031251637956</v>
      </c>
      <c r="BL191" s="3"/>
    </row>
    <row r="192" spans="1:64" ht="18.75" customHeight="1">
      <c r="A192" s="3" t="s">
        <v>48</v>
      </c>
      <c r="B192" s="3">
        <v>875</v>
      </c>
      <c r="C192" s="3" t="s">
        <v>21</v>
      </c>
      <c r="D192" s="3" t="s">
        <v>35</v>
      </c>
      <c r="E192" s="3" t="s">
        <v>27</v>
      </c>
      <c r="F192" s="3">
        <v>82</v>
      </c>
      <c r="G192" s="3">
        <v>500</v>
      </c>
      <c r="H192" s="3">
        <v>13</v>
      </c>
      <c r="I192" s="3">
        <v>5</v>
      </c>
      <c r="J192" s="3" t="s">
        <v>49</v>
      </c>
      <c r="K192" s="3">
        <v>2.13965</v>
      </c>
      <c r="L192" s="3">
        <f t="shared" si="292"/>
        <v>21.3965</v>
      </c>
      <c r="M192" s="13">
        <f t="shared" si="293"/>
        <v>1.3303427380687334</v>
      </c>
      <c r="N192" s="1">
        <f t="shared" si="294"/>
        <v>0.1468021428875294</v>
      </c>
      <c r="O192" s="3">
        <v>40.455</v>
      </c>
      <c r="P192" s="3">
        <f t="shared" si="295"/>
        <v>0.6893587001554071</v>
      </c>
      <c r="Q192" s="1">
        <f t="shared" si="296"/>
        <v>18.907297922557426</v>
      </c>
      <c r="R192" s="3">
        <v>182.89556962025316</v>
      </c>
      <c r="S192" s="11">
        <f t="shared" si="329"/>
        <v>2.262203185450278</v>
      </c>
      <c r="T192" s="3">
        <v>4105.569620253164</v>
      </c>
      <c r="U192" s="13">
        <f t="shared" si="297"/>
        <v>3.6133734210828834</v>
      </c>
      <c r="V192" s="3"/>
      <c r="W192" s="3"/>
      <c r="X192" s="3">
        <v>90.84177215189874</v>
      </c>
      <c r="Y192" s="13">
        <f t="shared" si="298"/>
        <v>1.958285597897803</v>
      </c>
      <c r="Z192" s="3">
        <v>27539.873417721516</v>
      </c>
      <c r="AA192" s="13">
        <f t="shared" si="299"/>
        <v>4.439961939765807</v>
      </c>
      <c r="AB192" s="13">
        <f t="shared" si="300"/>
        <v>27.539873417721516</v>
      </c>
      <c r="AC192" s="13">
        <f t="shared" si="301"/>
        <v>1.4399619397658072</v>
      </c>
      <c r="AD192" s="3">
        <v>2549.831223628692</v>
      </c>
      <c r="AE192" s="13">
        <f t="shared" si="302"/>
        <v>3.4065114349153105</v>
      </c>
      <c r="AF192" s="3">
        <v>396.1835443037975</v>
      </c>
      <c r="AG192" s="13">
        <f t="shared" si="303"/>
        <v>2.5978964329226852</v>
      </c>
      <c r="AH192" s="3">
        <v>1951.0696202531647</v>
      </c>
      <c r="AI192" s="13">
        <f t="shared" si="304"/>
        <v>3.2902727666535236</v>
      </c>
      <c r="AJ192" s="3">
        <v>1983.0801687763717</v>
      </c>
      <c r="AK192" s="13">
        <f t="shared" si="305"/>
        <v>3.2973402715191855</v>
      </c>
      <c r="AL192" s="3">
        <v>84.18122362869198</v>
      </c>
      <c r="AM192" s="13">
        <f t="shared" si="306"/>
        <v>1.9252152342098958</v>
      </c>
      <c r="AN192" s="3">
        <v>0.498</v>
      </c>
      <c r="AO192" s="9">
        <f t="shared" si="328"/>
        <v>-0.3026834582676166</v>
      </c>
      <c r="AP192" s="3">
        <v>1.234</v>
      </c>
      <c r="AQ192" s="3">
        <f t="shared" si="254"/>
        <v>0.09135035231357884</v>
      </c>
      <c r="AR192" s="3">
        <f t="shared" si="307"/>
        <v>0.026403281</v>
      </c>
      <c r="AS192" s="3">
        <f t="shared" si="308"/>
        <v>-1.5783421022340438</v>
      </c>
      <c r="AT192" s="3">
        <f t="shared" si="330"/>
        <v>225.69313291139238</v>
      </c>
      <c r="AU192" s="3">
        <f t="shared" si="331"/>
        <v>2.353518345147501</v>
      </c>
      <c r="AV192" s="3">
        <f t="shared" si="309"/>
        <v>5.066272911392405</v>
      </c>
      <c r="AW192" s="3">
        <f t="shared" si="310"/>
        <v>0.7046885807801062</v>
      </c>
      <c r="AX192" s="3">
        <f t="shared" si="311"/>
        <v>112.09874683544304</v>
      </c>
      <c r="AY192" s="3">
        <f t="shared" si="312"/>
        <v>2.049600757595026</v>
      </c>
      <c r="AZ192" s="3">
        <f t="shared" si="313"/>
        <v>33.984203797468346</v>
      </c>
      <c r="BA192" s="3">
        <f t="shared" si="314"/>
        <v>1.53127709946303</v>
      </c>
      <c r="BB192" s="3">
        <f t="shared" si="315"/>
        <v>3.146491729957806</v>
      </c>
      <c r="BC192" s="3">
        <f t="shared" si="316"/>
        <v>0.4978265946125335</v>
      </c>
      <c r="BD192" s="3">
        <f t="shared" si="317"/>
        <v>0.4888904936708861</v>
      </c>
      <c r="BE192" s="3">
        <f t="shared" si="318"/>
        <v>-0.31078840738009206</v>
      </c>
      <c r="BF192" s="3">
        <f t="shared" si="319"/>
        <v>2.4076199113924055</v>
      </c>
      <c r="BG192" s="3">
        <f t="shared" si="320"/>
        <v>0.3815879263507465</v>
      </c>
      <c r="BH192" s="3">
        <f t="shared" si="321"/>
        <v>2.4471209282700426</v>
      </c>
      <c r="BI192" s="3">
        <f t="shared" si="322"/>
        <v>0.3886554312164084</v>
      </c>
      <c r="BJ192" s="3">
        <f t="shared" si="323"/>
        <v>103.8796299578059</v>
      </c>
      <c r="BK192" s="3">
        <f t="shared" si="324"/>
        <v>2.016530393907119</v>
      </c>
      <c r="BL192" s="3"/>
    </row>
    <row r="193" spans="1:64" ht="18.75" customHeight="1">
      <c r="A193" s="3" t="s">
        <v>48</v>
      </c>
      <c r="B193" s="3">
        <v>876</v>
      </c>
      <c r="C193" s="3" t="s">
        <v>21</v>
      </c>
      <c r="D193" s="3" t="s">
        <v>35</v>
      </c>
      <c r="E193" s="3" t="s">
        <v>27</v>
      </c>
      <c r="F193" s="3">
        <v>82</v>
      </c>
      <c r="G193" s="3">
        <v>500</v>
      </c>
      <c r="H193" s="3">
        <v>13</v>
      </c>
      <c r="I193" s="3">
        <v>6</v>
      </c>
      <c r="J193" s="3" t="s">
        <v>49</v>
      </c>
      <c r="K193" s="3">
        <v>1.0612</v>
      </c>
      <c r="L193" s="3">
        <f t="shared" si="292"/>
        <v>10.611999999999998</v>
      </c>
      <c r="M193" s="13">
        <f t="shared" si="293"/>
        <v>1.0257972413102916</v>
      </c>
      <c r="N193" s="1">
        <f t="shared" si="294"/>
        <v>0.103197636105829</v>
      </c>
      <c r="O193" s="3">
        <v>40.93</v>
      </c>
      <c r="P193" s="3">
        <f t="shared" si="295"/>
        <v>0.6941932216232677</v>
      </c>
      <c r="Q193" s="1">
        <f t="shared" si="296"/>
        <v>38.56954391255183</v>
      </c>
      <c r="R193" s="3">
        <v>136.61336032388664</v>
      </c>
      <c r="S193" s="11">
        <f t="shared" si="329"/>
        <v>2.13549317395172</v>
      </c>
      <c r="T193" s="3">
        <v>2614.271255060729</v>
      </c>
      <c r="U193" s="13">
        <f t="shared" si="297"/>
        <v>3.4173506476914226</v>
      </c>
      <c r="V193" s="3"/>
      <c r="W193" s="3"/>
      <c r="X193" s="3">
        <v>64.76174089068826</v>
      </c>
      <c r="Y193" s="13">
        <f t="shared" si="298"/>
        <v>1.8113185147116238</v>
      </c>
      <c r="Z193" s="3">
        <v>15757.388663967611</v>
      </c>
      <c r="AA193" s="13">
        <f t="shared" si="299"/>
        <v>4.19748424724012</v>
      </c>
      <c r="AB193" s="13">
        <f t="shared" si="300"/>
        <v>15.75738866396761</v>
      </c>
      <c r="AC193" s="13">
        <f t="shared" si="301"/>
        <v>1.1974842472401197</v>
      </c>
      <c r="AD193" s="3">
        <v>1439.5566801619434</v>
      </c>
      <c r="AE193" s="13">
        <f t="shared" si="302"/>
        <v>3.1582287691772506</v>
      </c>
      <c r="AF193" s="3">
        <v>231.4251012145749</v>
      </c>
      <c r="AG193" s="13">
        <f t="shared" si="303"/>
        <v>2.3644104623415694</v>
      </c>
      <c r="AH193" s="3">
        <v>1085.2105263157896</v>
      </c>
      <c r="AI193" s="13">
        <f t="shared" si="304"/>
        <v>3.0355139976758934</v>
      </c>
      <c r="AJ193" s="3">
        <v>1546.0587044534414</v>
      </c>
      <c r="AK193" s="13">
        <f t="shared" si="305"/>
        <v>3.189225980226652</v>
      </c>
      <c r="AL193" s="3">
        <v>56.66315789473684</v>
      </c>
      <c r="AM193" s="13">
        <f t="shared" si="306"/>
        <v>1.75330077452684</v>
      </c>
      <c r="AN193" s="3">
        <v>0.388</v>
      </c>
      <c r="AO193" s="9">
        <f t="shared" si="328"/>
        <v>-0.4110563572599851</v>
      </c>
      <c r="AP193" s="3">
        <v>2.172</v>
      </c>
      <c r="AQ193" s="3">
        <f t="shared" si="254"/>
        <v>0.3368798155984226</v>
      </c>
      <c r="AR193" s="3">
        <f t="shared" si="307"/>
        <v>0.023049264</v>
      </c>
      <c r="AS193" s="3">
        <f t="shared" si="308"/>
        <v>-1.6373429377728992</v>
      </c>
      <c r="AT193" s="3">
        <f t="shared" si="330"/>
        <v>296.7242186234818</v>
      </c>
      <c r="AU193" s="3">
        <f t="shared" si="331"/>
        <v>2.4723529948685297</v>
      </c>
      <c r="AV193" s="3">
        <f t="shared" si="309"/>
        <v>5.678197165991904</v>
      </c>
      <c r="AW193" s="3">
        <f t="shared" si="310"/>
        <v>0.7542104686082319</v>
      </c>
      <c r="AX193" s="3">
        <f t="shared" si="311"/>
        <v>140.66250121457492</v>
      </c>
      <c r="AY193" s="3">
        <f t="shared" si="312"/>
        <v>2.148178335628433</v>
      </c>
      <c r="AZ193" s="3">
        <f t="shared" si="313"/>
        <v>34.22504817813765</v>
      </c>
      <c r="BA193" s="3">
        <f t="shared" si="314"/>
        <v>1.5343440681569291</v>
      </c>
      <c r="BB193" s="3">
        <f t="shared" si="315"/>
        <v>3.126717109311741</v>
      </c>
      <c r="BC193" s="3">
        <f t="shared" si="316"/>
        <v>0.49508859009406003</v>
      </c>
      <c r="BD193" s="3">
        <f t="shared" si="317"/>
        <v>0.5026553198380568</v>
      </c>
      <c r="BE193" s="3">
        <f t="shared" si="318"/>
        <v>-0.29872971674162113</v>
      </c>
      <c r="BF193" s="3">
        <f t="shared" si="319"/>
        <v>2.3570772631578953</v>
      </c>
      <c r="BG193" s="3">
        <f t="shared" si="320"/>
        <v>0.37237381859270285</v>
      </c>
      <c r="BH193" s="3">
        <f t="shared" si="321"/>
        <v>3.3580395060728745</v>
      </c>
      <c r="BI193" s="3">
        <f t="shared" si="322"/>
        <v>0.5260858011434613</v>
      </c>
      <c r="BJ193" s="3">
        <f t="shared" si="323"/>
        <v>123.07237894736842</v>
      </c>
      <c r="BK193" s="3">
        <f t="shared" si="324"/>
        <v>2.0901605954436495</v>
      </c>
      <c r="BL193" s="3"/>
    </row>
    <row r="194" spans="1:64" ht="18.75" customHeight="1">
      <c r="A194" s="3" t="s">
        <v>48</v>
      </c>
      <c r="B194" s="3">
        <v>877</v>
      </c>
      <c r="C194" s="3" t="s">
        <v>28</v>
      </c>
      <c r="D194" s="3" t="s">
        <v>35</v>
      </c>
      <c r="E194" s="3" t="s">
        <v>29</v>
      </c>
      <c r="F194" s="3" t="s">
        <v>12</v>
      </c>
      <c r="G194" s="3">
        <v>700</v>
      </c>
      <c r="H194" s="3">
        <v>14</v>
      </c>
      <c r="I194" s="3">
        <v>1</v>
      </c>
      <c r="J194" s="3" t="s">
        <v>49</v>
      </c>
      <c r="K194" s="3">
        <v>1.12325</v>
      </c>
      <c r="L194" s="3">
        <f t="shared" si="292"/>
        <v>11.232500000000002</v>
      </c>
      <c r="M194" s="13">
        <f t="shared" si="293"/>
        <v>1.050476427265063</v>
      </c>
      <c r="N194" s="1">
        <f t="shared" si="294"/>
        <v>0.10618290884882683</v>
      </c>
      <c r="O194" s="3">
        <v>41.315</v>
      </c>
      <c r="P194" s="3">
        <f t="shared" si="295"/>
        <v>0.6981053897876095</v>
      </c>
      <c r="Q194" s="1">
        <f t="shared" si="296"/>
        <v>36.78166036056087</v>
      </c>
      <c r="R194" s="3">
        <v>187.60185185185185</v>
      </c>
      <c r="S194" s="11">
        <f t="shared" si="329"/>
        <v>2.2732371210636804</v>
      </c>
      <c r="T194" s="3">
        <v>3285.9074074074074</v>
      </c>
      <c r="U194" s="13">
        <f t="shared" si="297"/>
        <v>3.516655321418401</v>
      </c>
      <c r="V194" s="3"/>
      <c r="W194" s="3"/>
      <c r="X194" s="3">
        <v>84.73888888888888</v>
      </c>
      <c r="Y194" s="13">
        <f t="shared" si="298"/>
        <v>1.9280827651572063</v>
      </c>
      <c r="Z194" s="3">
        <v>11171.75925925926</v>
      </c>
      <c r="AA194" s="13">
        <f t="shared" si="299"/>
        <v>4.048121568498555</v>
      </c>
      <c r="AB194" s="13">
        <f t="shared" si="300"/>
        <v>11.17175925925926</v>
      </c>
      <c r="AC194" s="13">
        <f t="shared" si="301"/>
        <v>1.0481215684985552</v>
      </c>
      <c r="AD194" s="3">
        <v>1748.7962962962963</v>
      </c>
      <c r="AE194" s="13">
        <f t="shared" si="302"/>
        <v>3.242739224832192</v>
      </c>
      <c r="AF194" s="3">
        <v>177.6198148148148</v>
      </c>
      <c r="AG194" s="13">
        <f t="shared" si="303"/>
        <v>2.2494914129330903</v>
      </c>
      <c r="AH194" s="3">
        <v>424.55185185185184</v>
      </c>
      <c r="AI194" s="13">
        <f t="shared" si="304"/>
        <v>2.62793073956919</v>
      </c>
      <c r="AJ194" s="3">
        <v>1707.5555555555554</v>
      </c>
      <c r="AK194" s="13">
        <f t="shared" si="305"/>
        <v>3.232374842414312</v>
      </c>
      <c r="AL194" s="3">
        <v>59.89</v>
      </c>
      <c r="AM194" s="13">
        <f t="shared" si="306"/>
        <v>1.7773543130842089</v>
      </c>
      <c r="AN194" s="3">
        <v>0.383</v>
      </c>
      <c r="AO194" s="9">
        <f t="shared" si="328"/>
        <v>-0.41668784801692227</v>
      </c>
      <c r="AP194" s="3">
        <v>2.152</v>
      </c>
      <c r="AQ194" s="3">
        <f t="shared" si="254"/>
        <v>0.3328624474958261</v>
      </c>
      <c r="AR194" s="3">
        <f t="shared" si="307"/>
        <v>0.024172340000000007</v>
      </c>
      <c r="AS194" s="3">
        <f t="shared" si="308"/>
        <v>-1.6166813057405853</v>
      </c>
      <c r="AT194" s="3">
        <f t="shared" si="330"/>
        <v>403.7191851851852</v>
      </c>
      <c r="AU194" s="3">
        <f t="shared" si="331"/>
        <v>2.606079388058032</v>
      </c>
      <c r="AV194" s="3">
        <f t="shared" si="309"/>
        <v>7.071272740740741</v>
      </c>
      <c r="AW194" s="3">
        <f t="shared" si="310"/>
        <v>0.8494975884127524</v>
      </c>
      <c r="AX194" s="3">
        <f t="shared" si="311"/>
        <v>182.3580888888889</v>
      </c>
      <c r="AY194" s="3">
        <f t="shared" si="312"/>
        <v>2.260925032151558</v>
      </c>
      <c r="AZ194" s="3">
        <f t="shared" si="313"/>
        <v>24.041625925925928</v>
      </c>
      <c r="BA194" s="3">
        <f t="shared" si="314"/>
        <v>1.3809638354929068</v>
      </c>
      <c r="BB194" s="3">
        <f t="shared" si="315"/>
        <v>3.7634096296296295</v>
      </c>
      <c r="BC194" s="3">
        <f t="shared" si="316"/>
        <v>0.5755814918265434</v>
      </c>
      <c r="BD194" s="3">
        <f t="shared" si="317"/>
        <v>0.38223784148148143</v>
      </c>
      <c r="BE194" s="3">
        <f t="shared" si="318"/>
        <v>-0.41766632007255794</v>
      </c>
      <c r="BF194" s="3">
        <f t="shared" si="319"/>
        <v>0.9136355851851852</v>
      </c>
      <c r="BG194" s="3">
        <f t="shared" si="320"/>
        <v>-0.03922699343645845</v>
      </c>
      <c r="BH194" s="3">
        <f t="shared" si="321"/>
        <v>3.6746595555555555</v>
      </c>
      <c r="BI194" s="3">
        <f t="shared" si="322"/>
        <v>0.5652171094086639</v>
      </c>
      <c r="BJ194" s="3">
        <f t="shared" si="323"/>
        <v>128.88328</v>
      </c>
      <c r="BK194" s="3">
        <f t="shared" si="324"/>
        <v>2.1101965800785605</v>
      </c>
      <c r="BL194" s="3"/>
    </row>
    <row r="195" spans="1:64" ht="18.75" customHeight="1">
      <c r="A195" s="3" t="s">
        <v>48</v>
      </c>
      <c r="B195" s="3">
        <v>878</v>
      </c>
      <c r="C195" s="3" t="s">
        <v>28</v>
      </c>
      <c r="D195" s="3" t="s">
        <v>35</v>
      </c>
      <c r="E195" s="3" t="s">
        <v>29</v>
      </c>
      <c r="F195" s="3" t="s">
        <v>12</v>
      </c>
      <c r="G195" s="3">
        <v>700</v>
      </c>
      <c r="H195" s="3">
        <v>14</v>
      </c>
      <c r="I195" s="3">
        <v>2</v>
      </c>
      <c r="J195" s="3" t="s">
        <v>49</v>
      </c>
      <c r="K195" s="3">
        <v>1.2601</v>
      </c>
      <c r="L195" s="3">
        <f t="shared" si="292"/>
        <v>12.600999999999999</v>
      </c>
      <c r="M195" s="13">
        <f t="shared" si="293"/>
        <v>1.1004050115658888</v>
      </c>
      <c r="N195" s="1">
        <f t="shared" si="294"/>
        <v>0.11249127528362776</v>
      </c>
      <c r="O195" s="3">
        <v>41.705</v>
      </c>
      <c r="P195" s="3">
        <f t="shared" si="295"/>
        <v>0.7020628692394918</v>
      </c>
      <c r="Q195" s="1">
        <f t="shared" si="296"/>
        <v>33.09657963653678</v>
      </c>
      <c r="R195" s="3">
        <v>205.77092050209208</v>
      </c>
      <c r="S195" s="11">
        <f t="shared" si="329"/>
        <v>2.3133840003690564</v>
      </c>
      <c r="T195" s="3">
        <v>4469.414225941423</v>
      </c>
      <c r="U195" s="13">
        <f t="shared" si="297"/>
        <v>3.650250606999578</v>
      </c>
      <c r="V195" s="3"/>
      <c r="W195" s="3"/>
      <c r="X195" s="3">
        <v>85.31610878661087</v>
      </c>
      <c r="Y195" s="13">
        <f t="shared" si="298"/>
        <v>1.9310310393343462</v>
      </c>
      <c r="Z195" s="3">
        <v>14162.949790794979</v>
      </c>
      <c r="AA195" s="13">
        <f t="shared" si="299"/>
        <v>4.1511537155322396</v>
      </c>
      <c r="AB195" s="13">
        <f t="shared" si="300"/>
        <v>14.162949790794979</v>
      </c>
      <c r="AC195" s="13">
        <f t="shared" si="301"/>
        <v>1.1511537155322396</v>
      </c>
      <c r="AD195" s="3">
        <v>2217.8451882845193</v>
      </c>
      <c r="AE195" s="13">
        <f t="shared" si="302"/>
        <v>3.345931227917619</v>
      </c>
      <c r="AF195" s="3">
        <v>222.64225941422595</v>
      </c>
      <c r="AG195" s="13">
        <f t="shared" si="303"/>
        <v>2.347607600647904</v>
      </c>
      <c r="AH195" s="3">
        <v>498.0690376569038</v>
      </c>
      <c r="AI195" s="13">
        <f t="shared" si="304"/>
        <v>2.6972895447584775</v>
      </c>
      <c r="AJ195" s="3">
        <v>1841.8389121338914</v>
      </c>
      <c r="AK195" s="13">
        <f t="shared" si="305"/>
        <v>3.2652516439766783</v>
      </c>
      <c r="AL195" s="3">
        <v>75.31276150627615</v>
      </c>
      <c r="AM195" s="13">
        <f t="shared" si="306"/>
        <v>1.8768685722454759</v>
      </c>
      <c r="AN195" s="3">
        <v>0.503</v>
      </c>
      <c r="AO195" s="9">
        <f t="shared" si="328"/>
        <v>-0.2983456826742518</v>
      </c>
      <c r="AP195" s="3">
        <v>1.819</v>
      </c>
      <c r="AQ195" s="3">
        <f t="shared" si="254"/>
        <v>0.259856573859779</v>
      </c>
      <c r="AR195" s="3">
        <f t="shared" si="307"/>
        <v>0.022921218999999996</v>
      </c>
      <c r="AS195" s="3">
        <f t="shared" si="308"/>
        <v>-1.6397622893706276</v>
      </c>
      <c r="AT195" s="3">
        <f t="shared" si="330"/>
        <v>374.29730439330547</v>
      </c>
      <c r="AU195" s="3">
        <f t="shared" si="331"/>
        <v>2.5732166994325403</v>
      </c>
      <c r="AV195" s="3">
        <f t="shared" si="309"/>
        <v>8.129864476987448</v>
      </c>
      <c r="AW195" s="3">
        <f t="shared" si="310"/>
        <v>0.9100833060630614</v>
      </c>
      <c r="AX195" s="3">
        <f t="shared" si="311"/>
        <v>155.19000188284517</v>
      </c>
      <c r="AY195" s="3">
        <f t="shared" si="312"/>
        <v>2.1908637383978298</v>
      </c>
      <c r="AZ195" s="3">
        <f t="shared" si="313"/>
        <v>25.76240566945607</v>
      </c>
      <c r="BA195" s="3">
        <f t="shared" si="314"/>
        <v>1.4109864145957232</v>
      </c>
      <c r="BB195" s="3">
        <f t="shared" si="315"/>
        <v>4.034260397489541</v>
      </c>
      <c r="BC195" s="3">
        <f t="shared" si="316"/>
        <v>0.6057639269811029</v>
      </c>
      <c r="BD195" s="3">
        <f t="shared" si="317"/>
        <v>0.404986269874477</v>
      </c>
      <c r="BE195" s="3">
        <f t="shared" si="318"/>
        <v>-0.3925597002886125</v>
      </c>
      <c r="BF195" s="3">
        <f t="shared" si="319"/>
        <v>0.905987579497908</v>
      </c>
      <c r="BG195" s="3">
        <f t="shared" si="320"/>
        <v>-0.04287775617803908</v>
      </c>
      <c r="BH195" s="3">
        <f t="shared" si="321"/>
        <v>3.3503049811715484</v>
      </c>
      <c r="BI195" s="3">
        <f t="shared" si="322"/>
        <v>0.5250843430401619</v>
      </c>
      <c r="BJ195" s="3">
        <f t="shared" si="323"/>
        <v>136.99391317991632</v>
      </c>
      <c r="BK195" s="3">
        <f t="shared" si="324"/>
        <v>2.1367012713089593</v>
      </c>
      <c r="BL195" s="3"/>
    </row>
    <row r="196" spans="1:64" ht="18.75" customHeight="1">
      <c r="A196" s="3" t="s">
        <v>48</v>
      </c>
      <c r="B196" s="3">
        <v>879</v>
      </c>
      <c r="C196" s="3" t="s">
        <v>28</v>
      </c>
      <c r="D196" s="3" t="s">
        <v>35</v>
      </c>
      <c r="E196" s="3" t="s">
        <v>29</v>
      </c>
      <c r="F196" s="3" t="s">
        <v>12</v>
      </c>
      <c r="G196" s="3">
        <v>700</v>
      </c>
      <c r="H196" s="3">
        <v>14</v>
      </c>
      <c r="I196" s="3">
        <v>3</v>
      </c>
      <c r="J196" s="3" t="s">
        <v>49</v>
      </c>
      <c r="K196" s="3">
        <v>1.57225</v>
      </c>
      <c r="L196" s="3">
        <f t="shared" si="292"/>
        <v>15.7225</v>
      </c>
      <c r="M196" s="13">
        <f t="shared" si="293"/>
        <v>1.1965216034005852</v>
      </c>
      <c r="N196" s="1">
        <f t="shared" si="294"/>
        <v>0.12572031263000988</v>
      </c>
      <c r="O196" s="3">
        <v>41.405</v>
      </c>
      <c r="P196" s="3">
        <f t="shared" si="295"/>
        <v>0.6990191354617477</v>
      </c>
      <c r="Q196" s="1">
        <f t="shared" si="296"/>
        <v>26.334870408650026</v>
      </c>
      <c r="R196" s="3">
        <v>99.88555956678701</v>
      </c>
      <c r="S196" s="11">
        <f t="shared" si="329"/>
        <v>1.999502706907</v>
      </c>
      <c r="T196" s="3">
        <v>1535.6750902527074</v>
      </c>
      <c r="U196" s="13">
        <f t="shared" si="297"/>
        <v>3.1862993397602164</v>
      </c>
      <c r="V196" s="3"/>
      <c r="W196" s="3"/>
      <c r="X196" s="3">
        <v>39.538808664259925</v>
      </c>
      <c r="Y196" s="13">
        <f t="shared" si="298"/>
        <v>1.5970235795367678</v>
      </c>
      <c r="Z196" s="3">
        <v>4858.194945848375</v>
      </c>
      <c r="AA196" s="13">
        <f t="shared" si="299"/>
        <v>3.686474937848184</v>
      </c>
      <c r="AB196" s="13">
        <f t="shared" si="300"/>
        <v>4.858194945848375</v>
      </c>
      <c r="AC196" s="13">
        <f t="shared" si="301"/>
        <v>0.686474937848184</v>
      </c>
      <c r="AD196" s="3">
        <v>803.8285198555957</v>
      </c>
      <c r="AE196" s="13">
        <f t="shared" si="302"/>
        <v>2.905163410908242</v>
      </c>
      <c r="AF196" s="3">
        <v>86.3812274368231</v>
      </c>
      <c r="AG196" s="13">
        <f t="shared" si="303"/>
        <v>1.9364193708767008</v>
      </c>
      <c r="AH196" s="3">
        <v>275.28339350180505</v>
      </c>
      <c r="AI196" s="13">
        <f t="shared" si="304"/>
        <v>2.439780013325546</v>
      </c>
      <c r="AJ196" s="3">
        <v>617.1010830324909</v>
      </c>
      <c r="AK196" s="13">
        <f t="shared" si="305"/>
        <v>2.7903563086160097</v>
      </c>
      <c r="AL196" s="3">
        <v>26.740974729241877</v>
      </c>
      <c r="AM196" s="13">
        <f t="shared" si="306"/>
        <v>1.427177233584748</v>
      </c>
      <c r="AN196" s="3">
        <v>0.591</v>
      </c>
      <c r="AO196" s="9">
        <f t="shared" si="328"/>
        <v>-0.2283390406511126</v>
      </c>
      <c r="AP196" s="3">
        <v>1.449</v>
      </c>
      <c r="AQ196" s="3">
        <f t="shared" si="254"/>
        <v>0.16109835645092516</v>
      </c>
      <c r="AR196" s="3">
        <f t="shared" si="307"/>
        <v>0.022781902500000003</v>
      </c>
      <c r="AS196" s="3">
        <f t="shared" si="308"/>
        <v>-1.64241001112824</v>
      </c>
      <c r="AT196" s="3">
        <f t="shared" si="330"/>
        <v>144.73417581227437</v>
      </c>
      <c r="AU196" s="3">
        <f t="shared" si="331"/>
        <v>2.1605710923781745</v>
      </c>
      <c r="AV196" s="3">
        <f t="shared" si="309"/>
        <v>2.2251932057761734</v>
      </c>
      <c r="AW196" s="3">
        <f t="shared" si="310"/>
        <v>0.34736772523139087</v>
      </c>
      <c r="AX196" s="3">
        <f t="shared" si="311"/>
        <v>57.291733754512634</v>
      </c>
      <c r="AY196" s="3">
        <f t="shared" si="312"/>
        <v>1.7580919650079423</v>
      </c>
      <c r="AZ196" s="3">
        <f t="shared" si="313"/>
        <v>7.039524476534296</v>
      </c>
      <c r="BA196" s="3">
        <f t="shared" si="314"/>
        <v>0.8475433233193586</v>
      </c>
      <c r="BB196" s="3">
        <f t="shared" si="315"/>
        <v>1.1647475252707582</v>
      </c>
      <c r="BC196" s="3">
        <f t="shared" si="316"/>
        <v>0.0662317963794166</v>
      </c>
      <c r="BD196" s="3">
        <f t="shared" si="317"/>
        <v>0.12516639855595668</v>
      </c>
      <c r="BE196" s="3">
        <f t="shared" si="318"/>
        <v>-0.9025122436521245</v>
      </c>
      <c r="BF196" s="3">
        <f t="shared" si="319"/>
        <v>0.3988856371841155</v>
      </c>
      <c r="BG196" s="3">
        <f t="shared" si="320"/>
        <v>-0.39915160120327964</v>
      </c>
      <c r="BH196" s="3">
        <f t="shared" si="321"/>
        <v>0.8941794693140793</v>
      </c>
      <c r="BI196" s="3">
        <f t="shared" si="322"/>
        <v>-0.04857530591281561</v>
      </c>
      <c r="BJ196" s="3">
        <f t="shared" si="323"/>
        <v>38.74767238267148</v>
      </c>
      <c r="BK196" s="3">
        <f t="shared" si="324"/>
        <v>1.5882456190559227</v>
      </c>
      <c r="BL196" s="3" t="s">
        <v>67</v>
      </c>
    </row>
    <row r="197" spans="1:64" ht="18.75" customHeight="1">
      <c r="A197" s="3" t="s">
        <v>48</v>
      </c>
      <c r="B197" s="3">
        <v>880</v>
      </c>
      <c r="C197" s="3" t="s">
        <v>28</v>
      </c>
      <c r="D197" s="3" t="s">
        <v>35</v>
      </c>
      <c r="E197" s="3" t="s">
        <v>29</v>
      </c>
      <c r="F197" s="3" t="s">
        <v>12</v>
      </c>
      <c r="G197" s="3">
        <v>700</v>
      </c>
      <c r="H197" s="3">
        <v>14</v>
      </c>
      <c r="I197" s="3">
        <v>4</v>
      </c>
      <c r="J197" s="3" t="s">
        <v>49</v>
      </c>
      <c r="K197" s="3">
        <v>1.81535</v>
      </c>
      <c r="L197" s="3">
        <f t="shared" si="292"/>
        <v>18.1535</v>
      </c>
      <c r="M197" s="13">
        <f t="shared" si="293"/>
        <v>1.2589603695454683</v>
      </c>
      <c r="N197" s="1">
        <f t="shared" si="294"/>
        <v>0.13514594326115206</v>
      </c>
      <c r="O197" s="3">
        <v>40.730000000000004</v>
      </c>
      <c r="P197" s="3">
        <f t="shared" si="295"/>
        <v>0.6921587114946341</v>
      </c>
      <c r="Q197" s="1">
        <f t="shared" si="296"/>
        <v>22.436444762717937</v>
      </c>
      <c r="R197" s="3">
        <v>484.2255319148937</v>
      </c>
      <c r="S197" s="11">
        <f t="shared" si="329"/>
        <v>2.6850476848938505</v>
      </c>
      <c r="T197" s="3">
        <v>4383.08510638298</v>
      </c>
      <c r="U197" s="13">
        <f t="shared" si="297"/>
        <v>3.6417799034337133</v>
      </c>
      <c r="V197" s="3"/>
      <c r="W197" s="3"/>
      <c r="X197" s="3">
        <v>172.76957446808512</v>
      </c>
      <c r="Y197" s="13">
        <f t="shared" si="298"/>
        <v>2.2374672635824386</v>
      </c>
      <c r="Z197" s="3">
        <v>16851.510638297874</v>
      </c>
      <c r="AA197" s="13">
        <f t="shared" si="299"/>
        <v>4.226638838885102</v>
      </c>
      <c r="AB197" s="13">
        <f t="shared" si="300"/>
        <v>16.851510638297874</v>
      </c>
      <c r="AC197" s="13">
        <f t="shared" si="301"/>
        <v>1.2266388388851026</v>
      </c>
      <c r="AD197" s="3">
        <v>2713.6808510638302</v>
      </c>
      <c r="AE197" s="13">
        <f t="shared" si="302"/>
        <v>3.433558770084209</v>
      </c>
      <c r="AF197" s="3">
        <v>247.10000000000002</v>
      </c>
      <c r="AG197" s="13">
        <f t="shared" si="303"/>
        <v>2.3928727454020793</v>
      </c>
      <c r="AH197" s="3">
        <v>850.7808510638299</v>
      </c>
      <c r="AI197" s="13">
        <f t="shared" si="304"/>
        <v>2.9298177064647044</v>
      </c>
      <c r="AJ197" s="3">
        <v>2285.6382978723404</v>
      </c>
      <c r="AK197" s="13">
        <f t="shared" si="305"/>
        <v>3.3590075044202234</v>
      </c>
      <c r="AL197" s="3">
        <v>84.37957446808511</v>
      </c>
      <c r="AM197" s="13">
        <f t="shared" si="306"/>
        <v>1.926237330874868</v>
      </c>
      <c r="AN197" s="3">
        <v>0.373</v>
      </c>
      <c r="AO197" s="9">
        <f t="shared" si="328"/>
        <v>-0.4281747509591709</v>
      </c>
      <c r="AP197" s="3">
        <v>1.496</v>
      </c>
      <c r="AQ197" s="3">
        <f t="shared" si="254"/>
        <v>0.17496062293802545</v>
      </c>
      <c r="AR197" s="3">
        <f t="shared" si="307"/>
        <v>0.027157636</v>
      </c>
      <c r="AS197" s="3">
        <f t="shared" si="308"/>
        <v>-1.5661080369260891</v>
      </c>
      <c r="AT197" s="3">
        <f t="shared" si="330"/>
        <v>724.4013957446809</v>
      </c>
      <c r="AU197" s="3">
        <f t="shared" si="331"/>
        <v>2.859979278422293</v>
      </c>
      <c r="AV197" s="3">
        <f t="shared" si="309"/>
        <v>6.557095319148937</v>
      </c>
      <c r="AW197" s="3">
        <f t="shared" si="310"/>
        <v>0.8167114969621558</v>
      </c>
      <c r="AX197" s="3">
        <f t="shared" si="311"/>
        <v>258.4632834042553</v>
      </c>
      <c r="AY197" s="3">
        <f t="shared" si="312"/>
        <v>2.412398857110881</v>
      </c>
      <c r="AZ197" s="3">
        <f t="shared" si="313"/>
        <v>25.20985991489362</v>
      </c>
      <c r="BA197" s="3">
        <f t="shared" si="314"/>
        <v>1.4015704324135452</v>
      </c>
      <c r="BB197" s="3">
        <f t="shared" si="315"/>
        <v>4.05966655319149</v>
      </c>
      <c r="BC197" s="3">
        <f t="shared" si="316"/>
        <v>0.6084903636126514</v>
      </c>
      <c r="BD197" s="3">
        <f t="shared" si="317"/>
        <v>0.36966160000000003</v>
      </c>
      <c r="BE197" s="3">
        <f t="shared" si="318"/>
        <v>-0.432195661069478</v>
      </c>
      <c r="BF197" s="3">
        <f t="shared" si="319"/>
        <v>1.2727681531914896</v>
      </c>
      <c r="BG197" s="3">
        <f t="shared" si="320"/>
        <v>0.10474929999314721</v>
      </c>
      <c r="BH197" s="3">
        <f t="shared" si="321"/>
        <v>3.4193148936170212</v>
      </c>
      <c r="BI197" s="3">
        <f t="shared" si="322"/>
        <v>0.5339390979486659</v>
      </c>
      <c r="BJ197" s="3">
        <f t="shared" si="323"/>
        <v>126.23184340425533</v>
      </c>
      <c r="BK197" s="3">
        <f t="shared" si="324"/>
        <v>2.1011689244033103</v>
      </c>
      <c r="BL197" s="3"/>
    </row>
    <row r="198" spans="1:64" ht="18.75" customHeight="1">
      <c r="A198" s="3" t="s">
        <v>48</v>
      </c>
      <c r="B198" s="3">
        <v>881</v>
      </c>
      <c r="C198" s="3" t="s">
        <v>28</v>
      </c>
      <c r="D198" s="3" t="s">
        <v>35</v>
      </c>
      <c r="E198" s="3" t="s">
        <v>29</v>
      </c>
      <c r="F198" s="3" t="s">
        <v>12</v>
      </c>
      <c r="G198" s="3">
        <v>700</v>
      </c>
      <c r="H198" s="3">
        <v>14</v>
      </c>
      <c r="I198" s="3">
        <v>5</v>
      </c>
      <c r="J198" s="3" t="s">
        <v>49</v>
      </c>
      <c r="K198" s="3">
        <v>0.96568</v>
      </c>
      <c r="L198" s="3">
        <f t="shared" si="292"/>
        <v>9.6568</v>
      </c>
      <c r="M198" s="13">
        <f t="shared" si="293"/>
        <v>0.9848332369146647</v>
      </c>
      <c r="N198" s="1">
        <f t="shared" si="294"/>
        <v>0.09842787049881926</v>
      </c>
      <c r="O198" s="3">
        <v>41.745</v>
      </c>
      <c r="P198" s="3">
        <f t="shared" si="295"/>
        <v>0.7024684624671471</v>
      </c>
      <c r="Q198" s="1">
        <f t="shared" si="296"/>
        <v>43.22860574931654</v>
      </c>
      <c r="R198" s="3"/>
      <c r="S198" s="11"/>
      <c r="T198" s="3">
        <v>2956.1481481481483</v>
      </c>
      <c r="U198" s="13">
        <f t="shared" si="297"/>
        <v>3.4707261950512764</v>
      </c>
      <c r="V198" s="3"/>
      <c r="W198" s="3"/>
      <c r="X198" s="3">
        <v>43.78166666666666</v>
      </c>
      <c r="Y198" s="13">
        <f t="shared" si="298"/>
        <v>1.6412922901318483</v>
      </c>
      <c r="Z198" s="3">
        <v>10731.444444444445</v>
      </c>
      <c r="AA198" s="13">
        <f t="shared" si="299"/>
        <v>4.03065818161476</v>
      </c>
      <c r="AB198" s="13">
        <f t="shared" si="300"/>
        <v>10.731444444444445</v>
      </c>
      <c r="AC198" s="13">
        <f t="shared" si="301"/>
        <v>1.0306581816147609</v>
      </c>
      <c r="AD198" s="3">
        <v>1477.5</v>
      </c>
      <c r="AE198" s="13">
        <f t="shared" si="302"/>
        <v>3.169527489553293</v>
      </c>
      <c r="AF198" s="3">
        <v>188.33703703703702</v>
      </c>
      <c r="AG198" s="13">
        <f t="shared" si="303"/>
        <v>2.2749357337135736</v>
      </c>
      <c r="AH198" s="3">
        <v>344.21666666666664</v>
      </c>
      <c r="AI198" s="13">
        <f t="shared" si="304"/>
        <v>2.5368318946554798</v>
      </c>
      <c r="AJ198" s="3">
        <v>1398.4796296296295</v>
      </c>
      <c r="AK198" s="13">
        <f t="shared" si="305"/>
        <v>3.1456561447841445</v>
      </c>
      <c r="AL198" s="3">
        <v>48.50574074074074</v>
      </c>
      <c r="AM198" s="13">
        <f t="shared" si="306"/>
        <v>1.685793141168949</v>
      </c>
      <c r="AN198" s="3">
        <v>0.646</v>
      </c>
      <c r="AO198" s="9">
        <f t="shared" si="328"/>
        <v>-0.18970025895983111</v>
      </c>
      <c r="AP198" s="3">
        <v>2.151</v>
      </c>
      <c r="AQ198" s="3">
        <f t="shared" si="254"/>
        <v>0.33266060027063504</v>
      </c>
      <c r="AR198" s="3">
        <f t="shared" si="307"/>
        <v>0.0207717768</v>
      </c>
      <c r="AS198" s="3">
        <f t="shared" si="308"/>
        <v>-1.6825263526978727</v>
      </c>
      <c r="AT198" s="3"/>
      <c r="AU198" s="3"/>
      <c r="AV198" s="3">
        <f t="shared" si="309"/>
        <v>6.3586746666666665</v>
      </c>
      <c r="AW198" s="3">
        <f t="shared" si="310"/>
        <v>0.8033666054387392</v>
      </c>
      <c r="AX198" s="3">
        <f t="shared" si="311"/>
        <v>94.17436499999998</v>
      </c>
      <c r="AY198" s="3">
        <f t="shared" si="312"/>
        <v>1.9739327005193108</v>
      </c>
      <c r="AZ198" s="3">
        <f t="shared" si="313"/>
        <v>23.083337</v>
      </c>
      <c r="BA198" s="3">
        <f t="shared" si="314"/>
        <v>1.3632985920022234</v>
      </c>
      <c r="BB198" s="3">
        <f t="shared" si="315"/>
        <v>3.1781024999999996</v>
      </c>
      <c r="BC198" s="3">
        <f t="shared" si="316"/>
        <v>0.5021678999407555</v>
      </c>
      <c r="BD198" s="3">
        <f t="shared" si="317"/>
        <v>0.4051129666666666</v>
      </c>
      <c r="BE198" s="3">
        <f t="shared" si="318"/>
        <v>-0.3924238558989638</v>
      </c>
      <c r="BF198" s="3">
        <f t="shared" si="319"/>
        <v>0.7404100499999998</v>
      </c>
      <c r="BG198" s="3">
        <f t="shared" si="320"/>
        <v>-0.13052769495705768</v>
      </c>
      <c r="BH198" s="3">
        <f t="shared" si="321"/>
        <v>3.008129683333333</v>
      </c>
      <c r="BI198" s="3">
        <f t="shared" si="322"/>
        <v>0.478296555171607</v>
      </c>
      <c r="BJ198" s="3">
        <f t="shared" si="323"/>
        <v>104.33584833333333</v>
      </c>
      <c r="BK198" s="3">
        <f t="shared" si="324"/>
        <v>2.0184335515564116</v>
      </c>
      <c r="BL198" s="3" t="s">
        <v>67</v>
      </c>
    </row>
    <row r="199" spans="1:64" ht="18.75" customHeight="1">
      <c r="A199" s="3" t="s">
        <v>48</v>
      </c>
      <c r="B199" s="3">
        <v>882</v>
      </c>
      <c r="C199" s="3" t="s">
        <v>28</v>
      </c>
      <c r="D199" s="3" t="s">
        <v>35</v>
      </c>
      <c r="E199" s="3" t="s">
        <v>29</v>
      </c>
      <c r="F199" s="3" t="s">
        <v>12</v>
      </c>
      <c r="G199" s="3">
        <v>700</v>
      </c>
      <c r="H199" s="3">
        <v>14</v>
      </c>
      <c r="I199" s="3">
        <v>6</v>
      </c>
      <c r="J199" s="3" t="s">
        <v>49</v>
      </c>
      <c r="K199" s="3">
        <v>0.75926</v>
      </c>
      <c r="L199" s="3">
        <f t="shared" si="292"/>
        <v>7.592600000000001</v>
      </c>
      <c r="M199" s="13">
        <f t="shared" si="293"/>
        <v>0.8803905205984939</v>
      </c>
      <c r="N199" s="1">
        <f t="shared" si="294"/>
        <v>0.0872461692715227</v>
      </c>
      <c r="O199" s="3">
        <v>41.095</v>
      </c>
      <c r="P199" s="3">
        <f t="shared" si="295"/>
        <v>0.6958705421264082</v>
      </c>
      <c r="Q199" s="1">
        <f t="shared" si="296"/>
        <v>54.125069146274</v>
      </c>
      <c r="R199" s="3">
        <v>264.8829365079365</v>
      </c>
      <c r="S199" s="11">
        <f aca="true" t="shared" si="332" ref="S199:S219">LOG10(R199)</f>
        <v>2.4230539823850714</v>
      </c>
      <c r="T199" s="3">
        <v>3169.027777777778</v>
      </c>
      <c r="U199" s="13">
        <f t="shared" si="297"/>
        <v>3.5009260459693277</v>
      </c>
      <c r="V199" s="3"/>
      <c r="W199" s="3"/>
      <c r="X199" s="3">
        <v>95.20932539682539</v>
      </c>
      <c r="Y199" s="13">
        <f t="shared" si="298"/>
        <v>1.9786794879857006</v>
      </c>
      <c r="Z199" s="3">
        <v>8671.42857142857</v>
      </c>
      <c r="AA199" s="13">
        <f t="shared" si="299"/>
        <v>3.9380906510610005</v>
      </c>
      <c r="AB199" s="13">
        <f t="shared" si="300"/>
        <v>8.67142857142857</v>
      </c>
      <c r="AC199" s="13">
        <f t="shared" si="301"/>
        <v>0.9380906510610008</v>
      </c>
      <c r="AD199" s="3">
        <v>1454.6686507936508</v>
      </c>
      <c r="AE199" s="13">
        <f t="shared" si="302"/>
        <v>3.162764079562462</v>
      </c>
      <c r="AF199" s="3">
        <v>190.61309523809524</v>
      </c>
      <c r="AG199" s="13">
        <f t="shared" si="303"/>
        <v>2.2801527336280305</v>
      </c>
      <c r="AH199" s="3">
        <v>246.95238095238093</v>
      </c>
      <c r="AI199" s="13">
        <f t="shared" si="304"/>
        <v>2.3926132176994135</v>
      </c>
      <c r="AJ199" s="3">
        <v>1199.2757936507935</v>
      </c>
      <c r="AK199" s="13">
        <f t="shared" si="305"/>
        <v>3.078919067909035</v>
      </c>
      <c r="AL199" s="3">
        <v>48.1343253968254</v>
      </c>
      <c r="AM199" s="13">
        <f t="shared" si="306"/>
        <v>1.6824548895512221</v>
      </c>
      <c r="AN199" s="3">
        <v>0.61</v>
      </c>
      <c r="AO199" s="9">
        <f t="shared" si="328"/>
        <v>-0.21459897500761252</v>
      </c>
      <c r="AP199" s="3">
        <v>3.099</v>
      </c>
      <c r="AQ199" s="3">
        <f t="shared" si="254"/>
        <v>0.4912355900332503</v>
      </c>
      <c r="AR199" s="3">
        <f t="shared" si="307"/>
        <v>0.023529467400000004</v>
      </c>
      <c r="AS199" s="3">
        <f t="shared" si="308"/>
        <v>-1.628387903162223</v>
      </c>
      <c r="AT199" s="3">
        <f aca="true" t="shared" si="333" ref="AT199:AT219">R199*AP199</f>
        <v>820.8722202380953</v>
      </c>
      <c r="AU199" s="3">
        <f aca="true" t="shared" si="334" ref="AU199:AU219">LOG10(AT199)</f>
        <v>2.9142755586243543</v>
      </c>
      <c r="AV199" s="3">
        <f t="shared" si="309"/>
        <v>9.820817083333333</v>
      </c>
      <c r="AW199" s="3">
        <f t="shared" si="310"/>
        <v>0.9921476222086105</v>
      </c>
      <c r="AX199" s="3">
        <f t="shared" si="311"/>
        <v>295.0536994047619</v>
      </c>
      <c r="AY199" s="3">
        <f t="shared" si="312"/>
        <v>2.4699010642249837</v>
      </c>
      <c r="AZ199" s="3">
        <f t="shared" si="313"/>
        <v>26.872757142857143</v>
      </c>
      <c r="BA199" s="3">
        <f t="shared" si="314"/>
        <v>1.4293122273002838</v>
      </c>
      <c r="BB199" s="3">
        <f t="shared" si="315"/>
        <v>4.508018148809524</v>
      </c>
      <c r="BC199" s="3">
        <f t="shared" si="316"/>
        <v>0.653985655801745</v>
      </c>
      <c r="BD199" s="3">
        <f t="shared" si="317"/>
        <v>0.5907099821428572</v>
      </c>
      <c r="BE199" s="3">
        <f t="shared" si="318"/>
        <v>-0.22862569013268655</v>
      </c>
      <c r="BF199" s="3">
        <f t="shared" si="319"/>
        <v>0.7653054285714286</v>
      </c>
      <c r="BG199" s="3">
        <f t="shared" si="320"/>
        <v>-0.11616520606130357</v>
      </c>
      <c r="BH199" s="3">
        <f t="shared" si="321"/>
        <v>3.7165556845238092</v>
      </c>
      <c r="BI199" s="3">
        <f t="shared" si="322"/>
        <v>0.570140644148318</v>
      </c>
      <c r="BJ199" s="3">
        <f t="shared" si="323"/>
        <v>149.16827440476195</v>
      </c>
      <c r="BK199" s="3">
        <f t="shared" si="324"/>
        <v>2.173676465790505</v>
      </c>
      <c r="BL199" s="3"/>
    </row>
    <row r="200" spans="1:64" ht="18.75" customHeight="1">
      <c r="A200" s="3" t="s">
        <v>48</v>
      </c>
      <c r="B200" s="3">
        <v>883</v>
      </c>
      <c r="C200" s="3" t="s">
        <v>28</v>
      </c>
      <c r="D200" s="3" t="s">
        <v>35</v>
      </c>
      <c r="E200" s="3" t="s">
        <v>30</v>
      </c>
      <c r="F200" s="3" t="s">
        <v>14</v>
      </c>
      <c r="G200" s="3">
        <v>700</v>
      </c>
      <c r="H200" s="3">
        <v>15</v>
      </c>
      <c r="I200" s="3">
        <v>1</v>
      </c>
      <c r="J200" s="3" t="s">
        <v>49</v>
      </c>
      <c r="K200" s="3">
        <v>1.11695</v>
      </c>
      <c r="L200" s="3">
        <f t="shared" si="292"/>
        <v>11.169500000000001</v>
      </c>
      <c r="M200" s="13">
        <f t="shared" si="293"/>
        <v>1.0480337324619697</v>
      </c>
      <c r="N200" s="1">
        <f t="shared" si="294"/>
        <v>0.10588359378662153</v>
      </c>
      <c r="O200" s="3">
        <v>39.44</v>
      </c>
      <c r="P200" s="3">
        <f t="shared" si="295"/>
        <v>0.6789969181417618</v>
      </c>
      <c r="Q200" s="1">
        <f t="shared" si="296"/>
        <v>35.31044361878329</v>
      </c>
      <c r="R200" s="3">
        <v>153.67330677290838</v>
      </c>
      <c r="S200" s="11">
        <f t="shared" si="332"/>
        <v>2.186598436608358</v>
      </c>
      <c r="T200" s="3">
        <v>2162.988047808765</v>
      </c>
      <c r="U200" s="13">
        <f t="shared" si="297"/>
        <v>3.3350541196309353</v>
      </c>
      <c r="V200" s="3"/>
      <c r="W200" s="3"/>
      <c r="X200" s="3">
        <v>76.6792828685259</v>
      </c>
      <c r="Y200" s="13">
        <f t="shared" si="298"/>
        <v>1.8846780425511167</v>
      </c>
      <c r="Z200" s="3">
        <v>23970.11952191235</v>
      </c>
      <c r="AA200" s="13">
        <f t="shared" si="299"/>
        <v>4.37967019955629</v>
      </c>
      <c r="AB200" s="13">
        <f t="shared" si="300"/>
        <v>23.970119521912352</v>
      </c>
      <c r="AC200" s="13">
        <f t="shared" si="301"/>
        <v>1.37967019955629</v>
      </c>
      <c r="AD200" s="3">
        <v>2243.00796812749</v>
      </c>
      <c r="AE200" s="13">
        <f t="shared" si="302"/>
        <v>3.3508308163862015</v>
      </c>
      <c r="AF200" s="3">
        <v>403.1035856573705</v>
      </c>
      <c r="AG200" s="13">
        <f t="shared" si="303"/>
        <v>2.6054166612745697</v>
      </c>
      <c r="AH200" s="3">
        <v>2607.211155378486</v>
      </c>
      <c r="AI200" s="13">
        <f t="shared" si="304"/>
        <v>3.416176205660891</v>
      </c>
      <c r="AJ200" s="3">
        <v>1933.7988047808765</v>
      </c>
      <c r="AK200" s="13">
        <f t="shared" si="305"/>
        <v>3.2864112874725473</v>
      </c>
      <c r="AL200" s="3">
        <v>56.679282868525895</v>
      </c>
      <c r="AM200" s="13">
        <f t="shared" si="306"/>
        <v>1.7534243467234067</v>
      </c>
      <c r="AN200" s="3">
        <v>0.88</v>
      </c>
      <c r="AO200" s="9">
        <f t="shared" si="328"/>
        <v>-0.05546797900801892</v>
      </c>
      <c r="AP200" s="3">
        <v>2.438</v>
      </c>
      <c r="AQ200" s="3">
        <f t="shared" si="254"/>
        <v>0.3870515144724932</v>
      </c>
      <c r="AR200" s="3">
        <f t="shared" si="307"/>
        <v>0.027231241000000007</v>
      </c>
      <c r="AS200" s="3">
        <f t="shared" si="308"/>
        <v>-1.564932566255667</v>
      </c>
      <c r="AT200" s="3">
        <f t="shared" si="333"/>
        <v>374.65552191235065</v>
      </c>
      <c r="AU200" s="3">
        <f t="shared" si="334"/>
        <v>2.5736321378907214</v>
      </c>
      <c r="AV200" s="3">
        <f t="shared" si="309"/>
        <v>5.273364860557769</v>
      </c>
      <c r="AW200" s="3">
        <f t="shared" si="310"/>
        <v>0.7220878209132986</v>
      </c>
      <c r="AX200" s="3">
        <f t="shared" si="311"/>
        <v>186.94409163346617</v>
      </c>
      <c r="AY200" s="3">
        <f t="shared" si="312"/>
        <v>2.27171174383348</v>
      </c>
      <c r="AZ200" s="3">
        <f t="shared" si="313"/>
        <v>58.43915139442232</v>
      </c>
      <c r="BA200" s="3">
        <f t="shared" si="314"/>
        <v>1.7667039008386531</v>
      </c>
      <c r="BB200" s="3">
        <f t="shared" si="315"/>
        <v>5.468453426294821</v>
      </c>
      <c r="BC200" s="3">
        <f t="shared" si="316"/>
        <v>0.7378645176685646</v>
      </c>
      <c r="BD200" s="3">
        <f t="shared" si="317"/>
        <v>0.9827665418326693</v>
      </c>
      <c r="BE200" s="3">
        <f t="shared" si="318"/>
        <v>-0.007549637443067217</v>
      </c>
      <c r="BF200" s="3">
        <f t="shared" si="319"/>
        <v>6.35638079681275</v>
      </c>
      <c r="BG200" s="3">
        <f t="shared" si="320"/>
        <v>0.8032099069432541</v>
      </c>
      <c r="BH200" s="3">
        <f t="shared" si="321"/>
        <v>4.714601486055777</v>
      </c>
      <c r="BI200" s="3">
        <f t="shared" si="322"/>
        <v>0.6734449887549105</v>
      </c>
      <c r="BJ200" s="3">
        <f t="shared" si="323"/>
        <v>138.18409163346615</v>
      </c>
      <c r="BK200" s="3">
        <f t="shared" si="324"/>
        <v>2.1404580480057698</v>
      </c>
      <c r="BL200" s="3"/>
    </row>
    <row r="201" spans="1:64" ht="18.75" customHeight="1">
      <c r="A201" s="3" t="s">
        <v>48</v>
      </c>
      <c r="B201" s="3">
        <v>884</v>
      </c>
      <c r="C201" s="3" t="s">
        <v>28</v>
      </c>
      <c r="D201" s="3" t="s">
        <v>35</v>
      </c>
      <c r="E201" s="3" t="s">
        <v>30</v>
      </c>
      <c r="F201" s="3" t="s">
        <v>14</v>
      </c>
      <c r="G201" s="3">
        <v>500</v>
      </c>
      <c r="H201" s="3">
        <v>15</v>
      </c>
      <c r="I201" s="3">
        <v>2</v>
      </c>
      <c r="J201" s="3" t="s">
        <v>49</v>
      </c>
      <c r="K201" s="3">
        <v>1.87975</v>
      </c>
      <c r="L201" s="3">
        <f t="shared" si="292"/>
        <v>18.7975</v>
      </c>
      <c r="M201" s="13">
        <f t="shared" si="293"/>
        <v>1.2741000934976656</v>
      </c>
      <c r="N201" s="1">
        <f t="shared" si="294"/>
        <v>0.13753718503869003</v>
      </c>
      <c r="O201" s="3">
        <v>39.385000000000005</v>
      </c>
      <c r="P201" s="3">
        <f t="shared" si="295"/>
        <v>0.6784341568579129</v>
      </c>
      <c r="Q201" s="1">
        <f t="shared" si="296"/>
        <v>20.952254289134196</v>
      </c>
      <c r="R201" s="3">
        <v>129.7861224489796</v>
      </c>
      <c r="S201" s="11">
        <f t="shared" si="332"/>
        <v>2.113228257440942</v>
      </c>
      <c r="T201" s="3">
        <v>1181.6408163265307</v>
      </c>
      <c r="U201" s="13">
        <f t="shared" si="297"/>
        <v>3.0724854839958606</v>
      </c>
      <c r="V201" s="3"/>
      <c r="W201" s="3"/>
      <c r="X201" s="3">
        <v>62.928979591836736</v>
      </c>
      <c r="Y201" s="13">
        <f t="shared" si="298"/>
        <v>1.7988506896176981</v>
      </c>
      <c r="Z201" s="3">
        <v>19676.673469387755</v>
      </c>
      <c r="AA201" s="13">
        <f t="shared" si="299"/>
        <v>4.293951678648088</v>
      </c>
      <c r="AB201" s="13">
        <f t="shared" si="300"/>
        <v>19.676673469387755</v>
      </c>
      <c r="AC201" s="13">
        <f t="shared" si="301"/>
        <v>1.2939516786480876</v>
      </c>
      <c r="AD201" s="3">
        <v>1157.0367346938776</v>
      </c>
      <c r="AE201" s="13">
        <f t="shared" si="302"/>
        <v>3.063347147561591</v>
      </c>
      <c r="AF201" s="3">
        <v>300.6836734693877</v>
      </c>
      <c r="AG201" s="13">
        <f t="shared" si="303"/>
        <v>2.478109847406634</v>
      </c>
      <c r="AH201" s="3">
        <v>1926.604081632653</v>
      </c>
      <c r="AI201" s="13">
        <f t="shared" si="304"/>
        <v>3.284792476031461</v>
      </c>
      <c r="AJ201" s="3">
        <v>925.1163265306122</v>
      </c>
      <c r="AK201" s="13">
        <f t="shared" si="305"/>
        <v>2.9661963454892537</v>
      </c>
      <c r="AL201" s="3">
        <v>35.95489795918367</v>
      </c>
      <c r="AM201" s="13">
        <f t="shared" si="306"/>
        <v>1.555758060553489</v>
      </c>
      <c r="AN201" s="3">
        <v>0.449</v>
      </c>
      <c r="AO201" s="9">
        <f t="shared" si="328"/>
        <v>-0.3476569449372852</v>
      </c>
      <c r="AP201" s="3">
        <v>1.335</v>
      </c>
      <c r="AQ201" s="3">
        <f aca="true" t="shared" si="335" ref="AQ201:AQ229">LOG10(AP201+0.0001)</f>
        <v>0.12551379590411496</v>
      </c>
      <c r="AR201" s="3">
        <f t="shared" si="307"/>
        <v>0.0250946625</v>
      </c>
      <c r="AS201" s="3">
        <f t="shared" si="308"/>
        <v>-1.6004186408017402</v>
      </c>
      <c r="AT201" s="3">
        <f t="shared" si="333"/>
        <v>173.26447346938775</v>
      </c>
      <c r="AU201" s="3">
        <f t="shared" si="334"/>
        <v>2.238709523141536</v>
      </c>
      <c r="AV201" s="3">
        <f t="shared" si="309"/>
        <v>1.5774904897959183</v>
      </c>
      <c r="AW201" s="3">
        <f t="shared" si="310"/>
        <v>0.19796674969645442</v>
      </c>
      <c r="AX201" s="3">
        <f t="shared" si="311"/>
        <v>84.01018775510204</v>
      </c>
      <c r="AY201" s="3">
        <f t="shared" si="312"/>
        <v>1.924331955318292</v>
      </c>
      <c r="AZ201" s="3">
        <f t="shared" si="313"/>
        <v>26.268359081632653</v>
      </c>
      <c r="BA201" s="3">
        <f t="shared" si="314"/>
        <v>1.4194329443486817</v>
      </c>
      <c r="BB201" s="3">
        <f t="shared" si="315"/>
        <v>1.5446440408163267</v>
      </c>
      <c r="BC201" s="3">
        <f t="shared" si="316"/>
        <v>0.18882841326218508</v>
      </c>
      <c r="BD201" s="3">
        <f t="shared" si="317"/>
        <v>0.40141270408163254</v>
      </c>
      <c r="BE201" s="3">
        <f t="shared" si="318"/>
        <v>-0.39640888689277193</v>
      </c>
      <c r="BF201" s="3">
        <f t="shared" si="319"/>
        <v>2.5720164489795923</v>
      </c>
      <c r="BG201" s="3">
        <f t="shared" si="320"/>
        <v>0.41027374173205483</v>
      </c>
      <c r="BH201" s="3">
        <f t="shared" si="321"/>
        <v>1.2350302959183672</v>
      </c>
      <c r="BI201" s="3">
        <f t="shared" si="322"/>
        <v>0.09167761118984771</v>
      </c>
      <c r="BJ201" s="3">
        <f t="shared" si="323"/>
        <v>47.9997887755102</v>
      </c>
      <c r="BK201" s="3">
        <f t="shared" si="324"/>
        <v>1.681239326254083</v>
      </c>
      <c r="BL201" s="3"/>
    </row>
    <row r="202" spans="1:64" ht="18.75" customHeight="1">
      <c r="A202" s="3" t="s">
        <v>48</v>
      </c>
      <c r="B202" s="3">
        <v>885</v>
      </c>
      <c r="C202" s="3" t="s">
        <v>28</v>
      </c>
      <c r="D202" s="3" t="s">
        <v>35</v>
      </c>
      <c r="E202" s="3" t="s">
        <v>30</v>
      </c>
      <c r="F202" s="3" t="s">
        <v>14</v>
      </c>
      <c r="G202" s="3">
        <v>500</v>
      </c>
      <c r="H202" s="3">
        <v>15</v>
      </c>
      <c r="I202" s="3">
        <v>3</v>
      </c>
      <c r="J202" s="3" t="s">
        <v>49</v>
      </c>
      <c r="K202" s="3">
        <v>1.57565</v>
      </c>
      <c r="L202" s="3">
        <f aca="true" t="shared" si="336" ref="L202:L229">K202*10</f>
        <v>15.756499999999999</v>
      </c>
      <c r="M202" s="13">
        <f aca="true" t="shared" si="337" ref="M202:M229">LOG10(L202)</f>
        <v>1.1974597537946032</v>
      </c>
      <c r="N202" s="1">
        <f aca="true" t="shared" si="338" ref="N202:N229">ASIN(SQRT(K202/100))</f>
        <v>0.12585689620937812</v>
      </c>
      <c r="O202" s="3">
        <v>39.36</v>
      </c>
      <c r="P202" s="3">
        <f aca="true" t="shared" si="339" ref="P202:P229">ASIN(SQRT(O202/100))</f>
        <v>0.6781783108219699</v>
      </c>
      <c r="Q202" s="1">
        <f aca="true" t="shared" si="340" ref="Q202:Q229">O202/K202</f>
        <v>24.98016691524133</v>
      </c>
      <c r="R202" s="3">
        <v>175.66393442622953</v>
      </c>
      <c r="S202" s="11">
        <f t="shared" si="332"/>
        <v>2.2446826056190337</v>
      </c>
      <c r="T202" s="3">
        <v>1744.4180327868855</v>
      </c>
      <c r="U202" s="13">
        <f aca="true" t="shared" si="341" ref="U202:U229">LOG10(T202)</f>
        <v>3.241650567510308</v>
      </c>
      <c r="V202" s="3"/>
      <c r="W202" s="3"/>
      <c r="X202" s="3">
        <v>85.17459016393444</v>
      </c>
      <c r="Y202" s="13">
        <f t="shared" si="298"/>
        <v>1.9303100525425863</v>
      </c>
      <c r="Z202" s="3">
        <v>28370.901639344258</v>
      </c>
      <c r="AA202" s="13">
        <f aca="true" t="shared" si="342" ref="AA202:AA229">LOG10(Z202)</f>
        <v>4.452873138078883</v>
      </c>
      <c r="AB202" s="13">
        <f aca="true" t="shared" si="343" ref="AB202:AB229">Z202/1000</f>
        <v>28.370901639344257</v>
      </c>
      <c r="AC202" s="13">
        <f aca="true" t="shared" si="344" ref="AC202:AC229">LOG10(AB202)</f>
        <v>1.4528731380788826</v>
      </c>
      <c r="AD202" s="3">
        <v>1860.4221311475412</v>
      </c>
      <c r="AE202" s="13">
        <f aca="true" t="shared" si="345" ref="AE202:AE229">LOG10(AD202)</f>
        <v>3.269611497136021</v>
      </c>
      <c r="AF202" s="3">
        <v>422.48360655737713</v>
      </c>
      <c r="AG202" s="13">
        <f aca="true" t="shared" si="346" ref="AG202:AG229">LOG10(AF202)</f>
        <v>2.6258098618779058</v>
      </c>
      <c r="AH202" s="3">
        <v>2596.6393442622953</v>
      </c>
      <c r="AI202" s="13">
        <f aca="true" t="shared" si="347" ref="AI202:AI229">LOG10(AH202)</f>
        <v>3.4144116332358756</v>
      </c>
      <c r="AJ202" s="3">
        <v>1540.2889344262296</v>
      </c>
      <c r="AK202" s="13">
        <f aca="true" t="shared" si="348" ref="AK202:AK229">LOG10(AJ202)</f>
        <v>3.187602195418869</v>
      </c>
      <c r="AL202" s="3">
        <v>52.96844262295082</v>
      </c>
      <c r="AM202" s="13">
        <f aca="true" t="shared" si="349" ref="AM202:AM229">LOG10(AL202)</f>
        <v>1.7240172040059816</v>
      </c>
      <c r="AN202" s="3">
        <v>0.519</v>
      </c>
      <c r="AO202" s="9">
        <f t="shared" si="328"/>
        <v>-0.2847489711211507</v>
      </c>
      <c r="AP202" s="3">
        <v>1.693</v>
      </c>
      <c r="AQ202" s="3">
        <f t="shared" si="335"/>
        <v>0.22868260971296522</v>
      </c>
      <c r="AR202" s="3">
        <f aca="true" t="shared" si="350" ref="AR202:AR229">K202*AP202*0.01</f>
        <v>0.026675754500000003</v>
      </c>
      <c r="AS202" s="3">
        <f aca="true" t="shared" si="351" ref="AS202:AS229">LOG10(AR202)</f>
        <v>-1.5738832880964615</v>
      </c>
      <c r="AT202" s="3">
        <f t="shared" si="333"/>
        <v>297.3990409836066</v>
      </c>
      <c r="AU202" s="3">
        <f t="shared" si="334"/>
        <v>2.473339563727969</v>
      </c>
      <c r="AV202" s="3">
        <f aca="true" t="shared" si="352" ref="AV202:AV229">T202*AP202/1000</f>
        <v>2.9532997295081973</v>
      </c>
      <c r="AW202" s="3">
        <f aca="true" t="shared" si="353" ref="AW202:AW229">LOG10(AV202)</f>
        <v>0.47030752561924327</v>
      </c>
      <c r="AX202" s="3">
        <f t="shared" si="311"/>
        <v>144.20058114754102</v>
      </c>
      <c r="AY202" s="3">
        <f t="shared" si="312"/>
        <v>2.1589670106515215</v>
      </c>
      <c r="AZ202" s="3">
        <f aca="true" t="shared" si="354" ref="AZ202:AZ229">Z202*AP202/1000</f>
        <v>48.03193647540983</v>
      </c>
      <c r="BA202" s="3">
        <f aca="true" t="shared" si="355" ref="BA202:BA229">LOG10(AZ202)</f>
        <v>1.681530096187818</v>
      </c>
      <c r="BB202" s="3">
        <f aca="true" t="shared" si="356" ref="BB202:BB229">AD202*AP202/1000</f>
        <v>3.1496946680327875</v>
      </c>
      <c r="BC202" s="3">
        <f aca="true" t="shared" si="357" ref="BC202:BC229">LOG10(BB202)</f>
        <v>0.4982684552449565</v>
      </c>
      <c r="BD202" s="3">
        <f aca="true" t="shared" si="358" ref="BD202:BD229">AF202*AP202/1000</f>
        <v>0.7152647459016395</v>
      </c>
      <c r="BE202" s="3">
        <f aca="true" t="shared" si="359" ref="BE202:BE229">LOG10(BD202)</f>
        <v>-0.14553318001315882</v>
      </c>
      <c r="BF202" s="3">
        <f aca="true" t="shared" si="360" ref="BF202:BF229">AH202*AP202/1000</f>
        <v>4.396110409836066</v>
      </c>
      <c r="BG202" s="3">
        <f aca="true" t="shared" si="361" ref="BG202:BG229">LOG10(BF202)</f>
        <v>0.6430685913448108</v>
      </c>
      <c r="BH202" s="3">
        <f aca="true" t="shared" si="362" ref="BH202:BH229">AJ202*AP202/1000</f>
        <v>2.6077091659836067</v>
      </c>
      <c r="BI202" s="3">
        <f aca="true" t="shared" si="363" ref="BI202:BI229">LOG10(BH202)</f>
        <v>0.4162591535278045</v>
      </c>
      <c r="BJ202" s="3">
        <f aca="true" t="shared" si="364" ref="BJ202:BJ229">AL202*AP202</f>
        <v>89.67557336065573</v>
      </c>
      <c r="BK202" s="3">
        <f aca="true" t="shared" si="365" ref="BK202:BK229">LOG10(BJ202)</f>
        <v>1.9526741621149168</v>
      </c>
      <c r="BL202" s="3"/>
    </row>
    <row r="203" spans="1:64" ht="18.75" customHeight="1">
      <c r="A203" s="3" t="s">
        <v>48</v>
      </c>
      <c r="B203" s="3">
        <v>886</v>
      </c>
      <c r="C203" s="3" t="s">
        <v>28</v>
      </c>
      <c r="D203" s="3" t="s">
        <v>35</v>
      </c>
      <c r="E203" s="3" t="s">
        <v>30</v>
      </c>
      <c r="F203" s="3" t="s">
        <v>14</v>
      </c>
      <c r="G203" s="3">
        <v>500</v>
      </c>
      <c r="H203" s="3">
        <v>15</v>
      </c>
      <c r="I203" s="3">
        <v>4</v>
      </c>
      <c r="J203" s="3" t="s">
        <v>49</v>
      </c>
      <c r="K203" s="3">
        <v>1.4333</v>
      </c>
      <c r="L203" s="3">
        <f t="shared" si="336"/>
        <v>14.333</v>
      </c>
      <c r="M203" s="13">
        <f t="shared" si="337"/>
        <v>1.1563371008708097</v>
      </c>
      <c r="N203" s="1">
        <f t="shared" si="338"/>
        <v>0.12000836069061216</v>
      </c>
      <c r="O203" s="3">
        <v>39.795</v>
      </c>
      <c r="P203" s="3">
        <f t="shared" si="339"/>
        <v>0.6826260300569719</v>
      </c>
      <c r="Q203" s="1">
        <f t="shared" si="340"/>
        <v>27.764599176725042</v>
      </c>
      <c r="R203" s="3">
        <v>184.60259259259257</v>
      </c>
      <c r="S203" s="11">
        <f t="shared" si="332"/>
        <v>2.266237796043903</v>
      </c>
      <c r="T203" s="3">
        <v>1872.9259259259259</v>
      </c>
      <c r="U203" s="13">
        <f t="shared" si="341"/>
        <v>3.272520601402053</v>
      </c>
      <c r="V203" s="3"/>
      <c r="W203" s="3"/>
      <c r="X203" s="3">
        <v>88.34185185185184</v>
      </c>
      <c r="Y203" s="13">
        <f t="shared" si="298"/>
        <v>1.9461664988459746</v>
      </c>
      <c r="Z203" s="3">
        <v>24682.407407407405</v>
      </c>
      <c r="AA203" s="13">
        <f t="shared" si="342"/>
        <v>4.392387516494239</v>
      </c>
      <c r="AB203" s="13">
        <f t="shared" si="343"/>
        <v>24.682407407407403</v>
      </c>
      <c r="AC203" s="13">
        <f t="shared" si="344"/>
        <v>1.3923875164942392</v>
      </c>
      <c r="AD203" s="3">
        <v>1631.775925925926</v>
      </c>
      <c r="AE203" s="13">
        <f t="shared" si="345"/>
        <v>3.2126605215654225</v>
      </c>
      <c r="AF203" s="3">
        <v>326.6351851851852</v>
      </c>
      <c r="AG203" s="13">
        <f t="shared" si="346"/>
        <v>2.5140629651793387</v>
      </c>
      <c r="AH203" s="3">
        <v>2871.4259259259256</v>
      </c>
      <c r="AI203" s="13">
        <f t="shared" si="347"/>
        <v>3.4580976172821467</v>
      </c>
      <c r="AJ203" s="3">
        <v>1765.7259259259258</v>
      </c>
      <c r="AK203" s="13">
        <f t="shared" si="348"/>
        <v>3.2469232937515775</v>
      </c>
      <c r="AL203" s="3">
        <v>56.37833333333333</v>
      </c>
      <c r="AM203" s="13">
        <f t="shared" si="349"/>
        <v>1.751112233031942</v>
      </c>
      <c r="AN203" s="3">
        <v>0.402</v>
      </c>
      <c r="AO203" s="9">
        <f t="shared" si="328"/>
        <v>-0.3956659268970889</v>
      </c>
      <c r="AP203" s="3">
        <v>1.661</v>
      </c>
      <c r="AQ203" s="3">
        <f t="shared" si="335"/>
        <v>0.22039577823159584</v>
      </c>
      <c r="AR203" s="3">
        <f t="shared" si="350"/>
        <v>0.023807113</v>
      </c>
      <c r="AS203" s="3">
        <f t="shared" si="351"/>
        <v>-1.6232932666777957</v>
      </c>
      <c r="AT203" s="3">
        <f t="shared" si="333"/>
        <v>306.6249062962963</v>
      </c>
      <c r="AU203" s="3">
        <f t="shared" si="334"/>
        <v>2.4866074284952977</v>
      </c>
      <c r="AV203" s="3">
        <f t="shared" si="352"/>
        <v>3.110929962962963</v>
      </c>
      <c r="AW203" s="3">
        <f t="shared" si="353"/>
        <v>0.49289023385344777</v>
      </c>
      <c r="AX203" s="3">
        <f t="shared" si="311"/>
        <v>146.73581592592592</v>
      </c>
      <c r="AY203" s="3">
        <f t="shared" si="312"/>
        <v>2.166536131297369</v>
      </c>
      <c r="AZ203" s="3">
        <f t="shared" si="354"/>
        <v>40.9974787037037</v>
      </c>
      <c r="BA203" s="3">
        <f t="shared" si="355"/>
        <v>1.6127571489456336</v>
      </c>
      <c r="BB203" s="3">
        <f t="shared" si="356"/>
        <v>2.7103798129629633</v>
      </c>
      <c r="BC203" s="3">
        <f t="shared" si="357"/>
        <v>0.43303015401681716</v>
      </c>
      <c r="BD203" s="3">
        <f t="shared" si="358"/>
        <v>0.5425410425925926</v>
      </c>
      <c r="BE203" s="3">
        <f t="shared" si="359"/>
        <v>-0.26556740236926696</v>
      </c>
      <c r="BF203" s="3">
        <f t="shared" si="360"/>
        <v>4.769438462962962</v>
      </c>
      <c r="BG203" s="3">
        <f t="shared" si="361"/>
        <v>0.6784672497335413</v>
      </c>
      <c r="BH203" s="3">
        <f t="shared" si="362"/>
        <v>2.932870762962963</v>
      </c>
      <c r="BI203" s="3">
        <f t="shared" si="363"/>
        <v>0.4672929262029722</v>
      </c>
      <c r="BJ203" s="3">
        <f t="shared" si="364"/>
        <v>93.64441166666667</v>
      </c>
      <c r="BK203" s="3">
        <f t="shared" si="365"/>
        <v>1.9714818654833364</v>
      </c>
      <c r="BL203" s="3"/>
    </row>
    <row r="204" spans="1:64" ht="18.75" customHeight="1">
      <c r="A204" s="3" t="s">
        <v>48</v>
      </c>
      <c r="B204" s="3">
        <v>887</v>
      </c>
      <c r="C204" s="3" t="s">
        <v>28</v>
      </c>
      <c r="D204" s="3" t="s">
        <v>35</v>
      </c>
      <c r="E204" s="3" t="s">
        <v>30</v>
      </c>
      <c r="F204" s="3" t="s">
        <v>14</v>
      </c>
      <c r="G204" s="3">
        <v>500</v>
      </c>
      <c r="H204" s="3">
        <v>15</v>
      </c>
      <c r="I204" s="3">
        <v>5</v>
      </c>
      <c r="J204" s="3" t="s">
        <v>49</v>
      </c>
      <c r="K204" s="3">
        <v>0.808605</v>
      </c>
      <c r="L204" s="3">
        <f t="shared" si="336"/>
        <v>8.08605</v>
      </c>
      <c r="M204" s="13">
        <f t="shared" si="337"/>
        <v>0.9077364224610439</v>
      </c>
      <c r="N204" s="1">
        <f t="shared" si="338"/>
        <v>0.0900440959606914</v>
      </c>
      <c r="O204" s="3">
        <v>39.115</v>
      </c>
      <c r="P204" s="3">
        <f t="shared" si="339"/>
        <v>0.6756694987584746</v>
      </c>
      <c r="Q204" s="1">
        <f t="shared" si="340"/>
        <v>48.37343325851312</v>
      </c>
      <c r="R204" s="3">
        <v>312.080078125</v>
      </c>
      <c r="S204" s="11">
        <f t="shared" si="332"/>
        <v>2.494266046023461</v>
      </c>
      <c r="T204" s="3">
        <v>1966.6015625000002</v>
      </c>
      <c r="U204" s="13">
        <f t="shared" si="341"/>
        <v>3.293716379880954</v>
      </c>
      <c r="V204" s="3"/>
      <c r="W204" s="3"/>
      <c r="X204" s="3">
        <v>114.359765625</v>
      </c>
      <c r="Y204" s="13">
        <f t="shared" si="298"/>
        <v>2.0582732566206006</v>
      </c>
      <c r="Z204" s="3">
        <v>20639.84375</v>
      </c>
      <c r="AA204" s="13">
        <f t="shared" si="342"/>
        <v>4.3147064052240856</v>
      </c>
      <c r="AB204" s="13">
        <f t="shared" si="343"/>
        <v>20.63984375</v>
      </c>
      <c r="AC204" s="13">
        <f t="shared" si="344"/>
        <v>1.314706405224086</v>
      </c>
      <c r="AD204" s="3">
        <v>2062.6171875000005</v>
      </c>
      <c r="AE204" s="13">
        <f t="shared" si="345"/>
        <v>3.314418632343807</v>
      </c>
      <c r="AF204" s="3">
        <v>335.17382812499994</v>
      </c>
      <c r="AG204" s="13">
        <f t="shared" si="346"/>
        <v>2.525270099622177</v>
      </c>
      <c r="AH204" s="3">
        <v>2712.28515625</v>
      </c>
      <c r="AI204" s="13">
        <f t="shared" si="347"/>
        <v>3.433335347169794</v>
      </c>
      <c r="AJ204" s="3">
        <v>1817.8808593750002</v>
      </c>
      <c r="AK204" s="13">
        <f t="shared" si="348"/>
        <v>3.2595654169434223</v>
      </c>
      <c r="AL204" s="3">
        <v>50.780468750000004</v>
      </c>
      <c r="AM204" s="13">
        <f t="shared" si="349"/>
        <v>1.7056967054900232</v>
      </c>
      <c r="AN204" s="3">
        <v>1.13</v>
      </c>
      <c r="AO204" s="9">
        <f t="shared" si="328"/>
        <v>0.053116874922930025</v>
      </c>
      <c r="AP204" s="3">
        <v>2.995</v>
      </c>
      <c r="AQ204" s="3">
        <f t="shared" si="335"/>
        <v>0.4764113271337356</v>
      </c>
      <c r="AR204" s="3">
        <f t="shared" si="350"/>
        <v>0.024217719750000002</v>
      </c>
      <c r="AS204" s="3">
        <f t="shared" si="351"/>
        <v>-1.615866750813626</v>
      </c>
      <c r="AT204" s="3">
        <f t="shared" si="333"/>
        <v>934.679833984375</v>
      </c>
      <c r="AU204" s="3">
        <f t="shared" si="334"/>
        <v>2.9706628727487914</v>
      </c>
      <c r="AV204" s="3">
        <f t="shared" si="352"/>
        <v>5.889971679687501</v>
      </c>
      <c r="AW204" s="3">
        <f t="shared" si="353"/>
        <v>0.7701132066062845</v>
      </c>
      <c r="AX204" s="3">
        <f t="shared" si="311"/>
        <v>342.507498046875</v>
      </c>
      <c r="AY204" s="3">
        <f t="shared" si="312"/>
        <v>2.534670083345931</v>
      </c>
      <c r="AZ204" s="3">
        <f t="shared" si="354"/>
        <v>61.81633203125</v>
      </c>
      <c r="BA204" s="3">
        <f t="shared" si="355"/>
        <v>1.7911032319494162</v>
      </c>
      <c r="BB204" s="3">
        <f t="shared" si="356"/>
        <v>6.177538476562502</v>
      </c>
      <c r="BC204" s="3">
        <f t="shared" si="357"/>
        <v>0.7908154590691373</v>
      </c>
      <c r="BD204" s="3">
        <f t="shared" si="358"/>
        <v>1.0038456152343749</v>
      </c>
      <c r="BE204" s="3">
        <f t="shared" si="359"/>
        <v>0.0016669263475073482</v>
      </c>
      <c r="BF204" s="3">
        <f t="shared" si="360"/>
        <v>8.12329404296875</v>
      </c>
      <c r="BG204" s="3">
        <f t="shared" si="361"/>
        <v>0.9097321738951238</v>
      </c>
      <c r="BH204" s="3">
        <f t="shared" si="362"/>
        <v>5.444553173828126</v>
      </c>
      <c r="BI204" s="3">
        <f t="shared" si="363"/>
        <v>0.7359622436687523</v>
      </c>
      <c r="BJ204" s="3">
        <f t="shared" si="364"/>
        <v>152.08750390625002</v>
      </c>
      <c r="BK204" s="3">
        <f t="shared" si="365"/>
        <v>2.182093532215353</v>
      </c>
      <c r="BL204" s="3"/>
    </row>
    <row r="205" spans="1:64" ht="18.75" customHeight="1">
      <c r="A205" s="3" t="s">
        <v>48</v>
      </c>
      <c r="B205" s="3">
        <v>888</v>
      </c>
      <c r="C205" s="3" t="s">
        <v>28</v>
      </c>
      <c r="D205" s="3" t="s">
        <v>35</v>
      </c>
      <c r="E205" s="3" t="s">
        <v>30</v>
      </c>
      <c r="F205" s="3" t="s">
        <v>14</v>
      </c>
      <c r="G205" s="3">
        <v>700</v>
      </c>
      <c r="H205" s="3">
        <v>15</v>
      </c>
      <c r="I205" s="3">
        <v>6</v>
      </c>
      <c r="J205" s="3" t="s">
        <v>49</v>
      </c>
      <c r="K205" s="3">
        <v>1.1084</v>
      </c>
      <c r="L205" s="3">
        <f t="shared" si="336"/>
        <v>11.084</v>
      </c>
      <c r="M205" s="13">
        <f t="shared" si="337"/>
        <v>1.044696517110194</v>
      </c>
      <c r="N205" s="1">
        <f t="shared" si="338"/>
        <v>0.10547604234385789</v>
      </c>
      <c r="O205" s="3">
        <v>40.66</v>
      </c>
      <c r="P205" s="3">
        <f t="shared" si="339"/>
        <v>0.6914462655749652</v>
      </c>
      <c r="Q205" s="1">
        <f t="shared" si="340"/>
        <v>36.68350775893179</v>
      </c>
      <c r="R205" s="3">
        <v>149.61921568627452</v>
      </c>
      <c r="S205" s="11">
        <f t="shared" si="332"/>
        <v>2.1749873738131904</v>
      </c>
      <c r="T205" s="3">
        <v>1364.2098039215684</v>
      </c>
      <c r="U205" s="13">
        <f t="shared" si="341"/>
        <v>3.1348811662724922</v>
      </c>
      <c r="V205" s="3"/>
      <c r="W205" s="3"/>
      <c r="X205" s="3">
        <v>68.57411764705883</v>
      </c>
      <c r="Y205" s="13">
        <f t="shared" si="298"/>
        <v>1.836160228183548</v>
      </c>
      <c r="Z205" s="3">
        <v>18028.56862745098</v>
      </c>
      <c r="AA205" s="13">
        <f t="shared" si="342"/>
        <v>4.255961247417006</v>
      </c>
      <c r="AB205" s="13">
        <f t="shared" si="343"/>
        <v>18.02856862745098</v>
      </c>
      <c r="AC205" s="13">
        <f t="shared" si="344"/>
        <v>1.2559612474170065</v>
      </c>
      <c r="AD205" s="3">
        <v>1334.3372549019607</v>
      </c>
      <c r="AE205" s="13">
        <f t="shared" si="345"/>
        <v>3.125265611762994</v>
      </c>
      <c r="AF205" s="3">
        <v>361.0686274509804</v>
      </c>
      <c r="AG205" s="13">
        <f t="shared" si="346"/>
        <v>2.5575897550653566</v>
      </c>
      <c r="AH205" s="3">
        <v>2082.7843137254904</v>
      </c>
      <c r="AI205" s="13">
        <f t="shared" si="347"/>
        <v>3.3186442981720266</v>
      </c>
      <c r="AJ205" s="3">
        <v>1363.5607843137254</v>
      </c>
      <c r="AK205" s="13">
        <f t="shared" si="348"/>
        <v>3.134674502529678</v>
      </c>
      <c r="AL205" s="3">
        <v>44.932352941176475</v>
      </c>
      <c r="AM205" s="13">
        <f t="shared" si="349"/>
        <v>1.6525591615846336</v>
      </c>
      <c r="AN205" s="3">
        <v>0.776</v>
      </c>
      <c r="AO205" s="9">
        <f t="shared" si="328"/>
        <v>-0.11008231656379414</v>
      </c>
      <c r="AP205" s="3">
        <v>2.363</v>
      </c>
      <c r="AQ205" s="3">
        <f t="shared" si="335"/>
        <v>0.37348210018897887</v>
      </c>
      <c r="AR205" s="3">
        <f t="shared" si="350"/>
        <v>0.026191492000000004</v>
      </c>
      <c r="AS205" s="3">
        <f t="shared" si="351"/>
        <v>-1.5818397612574369</v>
      </c>
      <c r="AT205" s="3">
        <f t="shared" si="333"/>
        <v>353.55020666666667</v>
      </c>
      <c r="AU205" s="3">
        <f t="shared" si="334"/>
        <v>2.548451095445559</v>
      </c>
      <c r="AV205" s="3">
        <f t="shared" si="352"/>
        <v>3.223627766666666</v>
      </c>
      <c r="AW205" s="3">
        <f t="shared" si="353"/>
        <v>0.5083448879048614</v>
      </c>
      <c r="AX205" s="3">
        <f t="shared" si="311"/>
        <v>162.04064</v>
      </c>
      <c r="AY205" s="3">
        <f t="shared" si="312"/>
        <v>2.209623949815917</v>
      </c>
      <c r="AZ205" s="3">
        <f t="shared" si="354"/>
        <v>42.60150766666666</v>
      </c>
      <c r="BA205" s="3">
        <f t="shared" si="355"/>
        <v>1.6294249690493756</v>
      </c>
      <c r="BB205" s="3">
        <f t="shared" si="356"/>
        <v>3.1530389333333333</v>
      </c>
      <c r="BC205" s="3">
        <f t="shared" si="357"/>
        <v>0.49872933339536296</v>
      </c>
      <c r="BD205" s="3">
        <f t="shared" si="358"/>
        <v>0.8532051666666667</v>
      </c>
      <c r="BE205" s="3">
        <f t="shared" si="359"/>
        <v>-0.06894652330227458</v>
      </c>
      <c r="BF205" s="3">
        <f t="shared" si="360"/>
        <v>4.921619333333334</v>
      </c>
      <c r="BG205" s="3">
        <f t="shared" si="361"/>
        <v>0.6921080198043958</v>
      </c>
      <c r="BH205" s="3">
        <f t="shared" si="362"/>
        <v>3.222094133333333</v>
      </c>
      <c r="BI205" s="3">
        <f t="shared" si="363"/>
        <v>0.5081382241620469</v>
      </c>
      <c r="BJ205" s="3">
        <f t="shared" si="364"/>
        <v>106.17515000000002</v>
      </c>
      <c r="BK205" s="3">
        <f t="shared" si="365"/>
        <v>2.026022883217003</v>
      </c>
      <c r="BL205" s="3"/>
    </row>
    <row r="206" spans="1:64" ht="18.75" customHeight="1">
      <c r="A206" s="3" t="s">
        <v>48</v>
      </c>
      <c r="B206" s="3">
        <v>889</v>
      </c>
      <c r="C206" s="3" t="s">
        <v>28</v>
      </c>
      <c r="D206" s="3" t="s">
        <v>35</v>
      </c>
      <c r="E206" s="3" t="s">
        <v>31</v>
      </c>
      <c r="F206" s="3" t="s">
        <v>16</v>
      </c>
      <c r="G206" s="3">
        <v>700</v>
      </c>
      <c r="H206" s="3">
        <v>16</v>
      </c>
      <c r="I206" s="3">
        <v>1</v>
      </c>
      <c r="J206" s="3" t="s">
        <v>49</v>
      </c>
      <c r="K206" s="3">
        <v>1.3324</v>
      </c>
      <c r="L206" s="3">
        <f t="shared" si="336"/>
        <v>13.324</v>
      </c>
      <c r="M206" s="13">
        <f t="shared" si="337"/>
        <v>1.1246346240191392</v>
      </c>
      <c r="N206" s="1">
        <f t="shared" si="338"/>
        <v>0.11568751218933185</v>
      </c>
      <c r="O206" s="3">
        <v>41.730000000000004</v>
      </c>
      <c r="P206" s="3">
        <f t="shared" si="339"/>
        <v>0.7023163714756182</v>
      </c>
      <c r="Q206" s="1">
        <f t="shared" si="340"/>
        <v>31.319423596517563</v>
      </c>
      <c r="R206" s="3">
        <v>174.34823529411764</v>
      </c>
      <c r="S206" s="11">
        <f t="shared" si="332"/>
        <v>2.24141755592246</v>
      </c>
      <c r="T206" s="3">
        <v>3625.1372549019607</v>
      </c>
      <c r="U206" s="13">
        <f t="shared" si="341"/>
        <v>3.559324454470616</v>
      </c>
      <c r="V206" s="3"/>
      <c r="W206" s="3"/>
      <c r="X206" s="3">
        <v>72.58019607843137</v>
      </c>
      <c r="Y206" s="13">
        <f t="shared" si="298"/>
        <v>1.8608181371308057</v>
      </c>
      <c r="Z206" s="3">
        <v>12975.29411764706</v>
      </c>
      <c r="AA206" s="13">
        <f t="shared" si="342"/>
        <v>4.113117211007851</v>
      </c>
      <c r="AB206" s="13">
        <f t="shared" si="343"/>
        <v>12.97529411764706</v>
      </c>
      <c r="AC206" s="13">
        <f t="shared" si="344"/>
        <v>1.1131172110078509</v>
      </c>
      <c r="AD206" s="3">
        <v>1822.1176470588234</v>
      </c>
      <c r="AE206" s="13">
        <f t="shared" si="345"/>
        <v>3.2605764142500258</v>
      </c>
      <c r="AF206" s="3">
        <v>388.52745098039213</v>
      </c>
      <c r="AG206" s="13">
        <f t="shared" si="346"/>
        <v>2.589421708820681</v>
      </c>
      <c r="AH206" s="3">
        <v>529.5725490196078</v>
      </c>
      <c r="AI206" s="13">
        <f t="shared" si="347"/>
        <v>2.7239254648789775</v>
      </c>
      <c r="AJ206" s="3">
        <v>1447.056862745098</v>
      </c>
      <c r="AK206" s="13">
        <f t="shared" si="348"/>
        <v>3.160485597249799</v>
      </c>
      <c r="AL206" s="3">
        <v>70.41235294117647</v>
      </c>
      <c r="AM206" s="13">
        <f t="shared" si="349"/>
        <v>1.8476488572041418</v>
      </c>
      <c r="AN206" s="3">
        <v>0.795</v>
      </c>
      <c r="AO206" s="9">
        <f t="shared" si="328"/>
        <v>-0.09957824654226238</v>
      </c>
      <c r="AP206" s="3">
        <v>1.959</v>
      </c>
      <c r="AQ206" s="3">
        <f t="shared" si="335"/>
        <v>0.2920566046214686</v>
      </c>
      <c r="AR206" s="3">
        <f t="shared" si="350"/>
        <v>0.026101716</v>
      </c>
      <c r="AS206" s="3">
        <f t="shared" si="351"/>
        <v>-1.5833309399861244</v>
      </c>
      <c r="AT206" s="3">
        <f t="shared" si="333"/>
        <v>341.54819294117647</v>
      </c>
      <c r="AU206" s="3">
        <f t="shared" si="334"/>
        <v>2.5334519919171963</v>
      </c>
      <c r="AV206" s="3">
        <f t="shared" si="352"/>
        <v>7.101643882352942</v>
      </c>
      <c r="AW206" s="3">
        <f t="shared" si="353"/>
        <v>0.8513588904653525</v>
      </c>
      <c r="AX206" s="3">
        <f t="shared" si="311"/>
        <v>142.18460411764707</v>
      </c>
      <c r="AY206" s="3">
        <f t="shared" si="312"/>
        <v>2.1528525731255423</v>
      </c>
      <c r="AZ206" s="3">
        <f t="shared" si="354"/>
        <v>25.41860117647059</v>
      </c>
      <c r="BA206" s="3">
        <f t="shared" si="355"/>
        <v>1.405151647002587</v>
      </c>
      <c r="BB206" s="3">
        <f t="shared" si="356"/>
        <v>3.569528470588235</v>
      </c>
      <c r="BC206" s="3">
        <f t="shared" si="357"/>
        <v>0.5526108502447621</v>
      </c>
      <c r="BD206" s="3">
        <f t="shared" si="358"/>
        <v>0.7611252764705883</v>
      </c>
      <c r="BE206" s="3">
        <f t="shared" si="359"/>
        <v>-0.11854385518458267</v>
      </c>
      <c r="BF206" s="3">
        <f t="shared" si="360"/>
        <v>1.0374326235294118</v>
      </c>
      <c r="BG206" s="3">
        <f t="shared" si="361"/>
        <v>0.015959900873713892</v>
      </c>
      <c r="BH206" s="3">
        <f t="shared" si="362"/>
        <v>2.834784394117647</v>
      </c>
      <c r="BI206" s="3">
        <f t="shared" si="363"/>
        <v>0.4525200332445351</v>
      </c>
      <c r="BJ206" s="3">
        <f t="shared" si="364"/>
        <v>137.9377994117647</v>
      </c>
      <c r="BK206" s="3">
        <f t="shared" si="365"/>
        <v>2.1396832931988783</v>
      </c>
      <c r="BL206" s="3" t="s">
        <v>67</v>
      </c>
    </row>
    <row r="207" spans="1:64" ht="18.75" customHeight="1">
      <c r="A207" s="3" t="s">
        <v>48</v>
      </c>
      <c r="B207" s="3">
        <v>890</v>
      </c>
      <c r="C207" s="3" t="s">
        <v>28</v>
      </c>
      <c r="D207" s="3" t="s">
        <v>35</v>
      </c>
      <c r="E207" s="3" t="s">
        <v>31</v>
      </c>
      <c r="F207" s="3" t="s">
        <v>16</v>
      </c>
      <c r="G207" s="3">
        <v>700</v>
      </c>
      <c r="H207" s="3">
        <v>16</v>
      </c>
      <c r="I207" s="3">
        <v>2</v>
      </c>
      <c r="J207" s="3" t="s">
        <v>49</v>
      </c>
      <c r="K207" s="3">
        <v>1.4656500000000001</v>
      </c>
      <c r="L207" s="3">
        <f t="shared" si="336"/>
        <v>14.656500000000001</v>
      </c>
      <c r="M207" s="13">
        <f t="shared" si="337"/>
        <v>1.166030272340217</v>
      </c>
      <c r="N207" s="1">
        <f t="shared" si="338"/>
        <v>0.12136172945675838</v>
      </c>
      <c r="O207" s="3">
        <v>41.155</v>
      </c>
      <c r="P207" s="3">
        <f t="shared" si="339"/>
        <v>0.6964802234180614</v>
      </c>
      <c r="Q207" s="1">
        <f t="shared" si="340"/>
        <v>28.0796916044076</v>
      </c>
      <c r="R207" s="3">
        <v>154.781875</v>
      </c>
      <c r="S207" s="11">
        <f t="shared" si="332"/>
        <v>2.1897201033213634</v>
      </c>
      <c r="T207" s="3">
        <v>4264.9375</v>
      </c>
      <c r="U207" s="13">
        <f t="shared" si="341"/>
        <v>3.6299126712353114</v>
      </c>
      <c r="V207" s="3"/>
      <c r="W207" s="3"/>
      <c r="X207" s="3">
        <v>74.14583333333333</v>
      </c>
      <c r="Y207" s="13">
        <f t="shared" si="298"/>
        <v>1.8700867506282586</v>
      </c>
      <c r="Z207" s="3">
        <v>16060.479166666666</v>
      </c>
      <c r="AA207" s="13">
        <f t="shared" si="342"/>
        <v>4.2057584983732275</v>
      </c>
      <c r="AB207" s="13">
        <f t="shared" si="343"/>
        <v>16.060479166666667</v>
      </c>
      <c r="AC207" s="13">
        <f t="shared" si="344"/>
        <v>1.2057584983732272</v>
      </c>
      <c r="AD207" s="3">
        <v>2229.75</v>
      </c>
      <c r="AE207" s="13">
        <f t="shared" si="345"/>
        <v>3.348256172596638</v>
      </c>
      <c r="AF207" s="3">
        <v>311.30208333333337</v>
      </c>
      <c r="AG207" s="13">
        <f t="shared" si="346"/>
        <v>2.493182027130132</v>
      </c>
      <c r="AH207" s="3">
        <v>600.8479166666666</v>
      </c>
      <c r="AI207" s="13">
        <f t="shared" si="347"/>
        <v>2.7787645596720814</v>
      </c>
      <c r="AJ207" s="3">
        <v>1863.9791666666667</v>
      </c>
      <c r="AK207" s="13">
        <f t="shared" si="348"/>
        <v>3.2704410540199644</v>
      </c>
      <c r="AL207" s="3">
        <v>74.57604166666665</v>
      </c>
      <c r="AM207" s="13">
        <f t="shared" si="349"/>
        <v>1.872599328234916</v>
      </c>
      <c r="AN207" s="3">
        <v>0.609</v>
      </c>
      <c r="AO207" s="9">
        <f aca="true" t="shared" si="366" ref="AO207:AO229">LOG10(AN207+0.0001)</f>
        <v>-0.21531140049857875</v>
      </c>
      <c r="AP207" s="3">
        <v>1.815</v>
      </c>
      <c r="AQ207" s="3">
        <f t="shared" si="335"/>
        <v>0.2589005567836083</v>
      </c>
      <c r="AR207" s="3">
        <f t="shared" si="350"/>
        <v>0.026601547500000003</v>
      </c>
      <c r="AS207" s="3">
        <f t="shared" si="351"/>
        <v>-1.5750930982876519</v>
      </c>
      <c r="AT207" s="3">
        <f t="shared" si="333"/>
        <v>280.92910312500004</v>
      </c>
      <c r="AU207" s="3">
        <f t="shared" si="334"/>
        <v>2.4485967326934945</v>
      </c>
      <c r="AV207" s="3">
        <f t="shared" si="352"/>
        <v>7.7408615625</v>
      </c>
      <c r="AW207" s="3">
        <f t="shared" si="353"/>
        <v>0.8887893006074428</v>
      </c>
      <c r="AX207" s="3">
        <f t="shared" si="311"/>
        <v>134.57468749999998</v>
      </c>
      <c r="AY207" s="3">
        <f t="shared" si="312"/>
        <v>2.12896338000039</v>
      </c>
      <c r="AZ207" s="3">
        <f t="shared" si="354"/>
        <v>29.149769687499997</v>
      </c>
      <c r="BA207" s="3">
        <f t="shared" si="355"/>
        <v>1.4646351277453586</v>
      </c>
      <c r="BB207" s="3">
        <f t="shared" si="356"/>
        <v>4.046996249999999</v>
      </c>
      <c r="BC207" s="3">
        <f t="shared" si="357"/>
        <v>0.6071328019687691</v>
      </c>
      <c r="BD207" s="3">
        <f t="shared" si="358"/>
        <v>0.56501328125</v>
      </c>
      <c r="BE207" s="3">
        <f t="shared" si="359"/>
        <v>-0.24794134349773664</v>
      </c>
      <c r="BF207" s="3">
        <f t="shared" si="360"/>
        <v>1.0905389687499998</v>
      </c>
      <c r="BG207" s="3">
        <f t="shared" si="361"/>
        <v>0.037641189044212736</v>
      </c>
      <c r="BH207" s="3">
        <f t="shared" si="362"/>
        <v>3.3831221875</v>
      </c>
      <c r="BI207" s="3">
        <f t="shared" si="363"/>
        <v>0.5293176833920956</v>
      </c>
      <c r="BJ207" s="3">
        <f t="shared" si="364"/>
        <v>135.35551562499998</v>
      </c>
      <c r="BK207" s="3">
        <f t="shared" si="365"/>
        <v>2.1314759576070474</v>
      </c>
      <c r="BL207" s="3"/>
    </row>
    <row r="208" spans="1:64" ht="18.75" customHeight="1">
      <c r="A208" s="3" t="s">
        <v>48</v>
      </c>
      <c r="B208" s="3">
        <v>891</v>
      </c>
      <c r="C208" s="3" t="s">
        <v>28</v>
      </c>
      <c r="D208" s="3" t="s">
        <v>35</v>
      </c>
      <c r="E208" s="3" t="s">
        <v>31</v>
      </c>
      <c r="F208" s="3" t="s">
        <v>16</v>
      </c>
      <c r="G208" s="3">
        <v>700</v>
      </c>
      <c r="H208" s="3">
        <v>16</v>
      </c>
      <c r="I208" s="3">
        <v>3</v>
      </c>
      <c r="J208" s="3" t="s">
        <v>49</v>
      </c>
      <c r="K208" s="3">
        <v>1.0966</v>
      </c>
      <c r="L208" s="3">
        <f t="shared" si="336"/>
        <v>10.966000000000001</v>
      </c>
      <c r="M208" s="13">
        <f t="shared" si="337"/>
        <v>1.0400482415474621</v>
      </c>
      <c r="N208" s="1">
        <f t="shared" si="338"/>
        <v>0.10491101222396998</v>
      </c>
      <c r="O208" s="3">
        <v>41.235</v>
      </c>
      <c r="P208" s="3">
        <f t="shared" si="339"/>
        <v>0.6972929241726139</v>
      </c>
      <c r="Q208" s="1">
        <f t="shared" si="340"/>
        <v>37.602589823089545</v>
      </c>
      <c r="R208" s="3">
        <v>113.1292156862745</v>
      </c>
      <c r="S208" s="11">
        <f t="shared" si="332"/>
        <v>2.053574776214792</v>
      </c>
      <c r="T208" s="3">
        <v>2386.411764705882</v>
      </c>
      <c r="U208" s="13">
        <f t="shared" si="341"/>
        <v>3.377745381375734</v>
      </c>
      <c r="V208" s="3"/>
      <c r="W208" s="3"/>
      <c r="X208" s="3">
        <v>53.5778431372549</v>
      </c>
      <c r="Y208" s="13">
        <f t="shared" si="298"/>
        <v>1.7289852263971877</v>
      </c>
      <c r="Z208" s="3">
        <v>8719.235294117647</v>
      </c>
      <c r="AA208" s="13">
        <f t="shared" si="342"/>
        <v>3.9404783975348576</v>
      </c>
      <c r="AB208" s="13">
        <f t="shared" si="343"/>
        <v>8.719235294117647</v>
      </c>
      <c r="AC208" s="13">
        <f t="shared" si="344"/>
        <v>0.9404783975348577</v>
      </c>
      <c r="AD208" s="3">
        <v>1274.5529411764705</v>
      </c>
      <c r="AE208" s="13">
        <f t="shared" si="345"/>
        <v>3.105357879494018</v>
      </c>
      <c r="AF208" s="3">
        <v>214.87647058823526</v>
      </c>
      <c r="AG208" s="13">
        <f t="shared" si="346"/>
        <v>2.3321888619634987</v>
      </c>
      <c r="AH208" s="3">
        <v>423.4901960784314</v>
      </c>
      <c r="AI208" s="13">
        <f t="shared" si="347"/>
        <v>2.626843360739164</v>
      </c>
      <c r="AJ208" s="3">
        <v>1001</v>
      </c>
      <c r="AK208" s="13">
        <f t="shared" si="348"/>
        <v>3.000434077479319</v>
      </c>
      <c r="AL208" s="3">
        <v>54.180980392156854</v>
      </c>
      <c r="AM208" s="13">
        <f t="shared" si="349"/>
        <v>1.7338468592252338</v>
      </c>
      <c r="AN208" s="3">
        <v>0.472</v>
      </c>
      <c r="AO208" s="9">
        <f t="shared" si="366"/>
        <v>-0.3259659995687451</v>
      </c>
      <c r="AP208" s="3">
        <v>2.685</v>
      </c>
      <c r="AQ208" s="3">
        <f t="shared" si="335"/>
        <v>0.4289604645754137</v>
      </c>
      <c r="AR208" s="3">
        <f t="shared" si="350"/>
        <v>0.029443710000000005</v>
      </c>
      <c r="AS208" s="3">
        <f t="shared" si="351"/>
        <v>-1.5310074684169634</v>
      </c>
      <c r="AT208" s="3">
        <f t="shared" si="333"/>
        <v>303.75194411764704</v>
      </c>
      <c r="AU208" s="3">
        <f t="shared" si="334"/>
        <v>2.4825190662503664</v>
      </c>
      <c r="AV208" s="3">
        <f t="shared" si="352"/>
        <v>6.4075155882352925</v>
      </c>
      <c r="AW208" s="3">
        <f t="shared" si="353"/>
        <v>0.8066896714113085</v>
      </c>
      <c r="AX208" s="3">
        <f t="shared" si="311"/>
        <v>143.85650882352942</v>
      </c>
      <c r="AY208" s="3">
        <f t="shared" si="312"/>
        <v>2.157929516432762</v>
      </c>
      <c r="AZ208" s="3">
        <f t="shared" si="354"/>
        <v>23.411146764705883</v>
      </c>
      <c r="BA208" s="3">
        <f t="shared" si="355"/>
        <v>1.3694226875704323</v>
      </c>
      <c r="BB208" s="3">
        <f t="shared" si="356"/>
        <v>3.4221746470588235</v>
      </c>
      <c r="BC208" s="3">
        <f t="shared" si="357"/>
        <v>0.5343021695295926</v>
      </c>
      <c r="BD208" s="3">
        <f t="shared" si="358"/>
        <v>0.5769433235294117</v>
      </c>
      <c r="BE208" s="3">
        <f t="shared" si="359"/>
        <v>-0.23886684800092706</v>
      </c>
      <c r="BF208" s="3">
        <f t="shared" si="360"/>
        <v>1.137071176470588</v>
      </c>
      <c r="BG208" s="3">
        <f t="shared" si="361"/>
        <v>0.05578765077473829</v>
      </c>
      <c r="BH208" s="3">
        <f t="shared" si="362"/>
        <v>2.687685</v>
      </c>
      <c r="BI208" s="3">
        <f t="shared" si="363"/>
        <v>0.42937836751489306</v>
      </c>
      <c r="BJ208" s="3">
        <f t="shared" si="364"/>
        <v>145.47593235294116</v>
      </c>
      <c r="BK208" s="3">
        <f t="shared" si="365"/>
        <v>2.1627911492608085</v>
      </c>
      <c r="BL208" s="3"/>
    </row>
    <row r="209" spans="1:64" ht="18.75" customHeight="1">
      <c r="A209" s="3" t="s">
        <v>48</v>
      </c>
      <c r="B209" s="3">
        <v>892</v>
      </c>
      <c r="C209" s="3" t="s">
        <v>28</v>
      </c>
      <c r="D209" s="3" t="s">
        <v>35</v>
      </c>
      <c r="E209" s="3" t="s">
        <v>31</v>
      </c>
      <c r="F209" s="3" t="s">
        <v>16</v>
      </c>
      <c r="G209" s="3">
        <v>700</v>
      </c>
      <c r="H209" s="3">
        <v>16</v>
      </c>
      <c r="I209" s="3">
        <v>4</v>
      </c>
      <c r="J209" s="3" t="s">
        <v>49</v>
      </c>
      <c r="K209" s="3">
        <v>1.4651</v>
      </c>
      <c r="L209" s="3">
        <f t="shared" si="336"/>
        <v>14.651</v>
      </c>
      <c r="M209" s="13">
        <f t="shared" si="337"/>
        <v>1.1658672683529434</v>
      </c>
      <c r="N209" s="1">
        <f t="shared" si="338"/>
        <v>0.1213388437740408</v>
      </c>
      <c r="O209" s="3">
        <v>41.120000000000005</v>
      </c>
      <c r="P209" s="3">
        <f t="shared" si="339"/>
        <v>0.6961245922965497</v>
      </c>
      <c r="Q209" s="1">
        <f t="shared" si="340"/>
        <v>28.066343594293908</v>
      </c>
      <c r="R209" s="3">
        <v>158.28156779661018</v>
      </c>
      <c r="S209" s="11">
        <f t="shared" si="332"/>
        <v>2.199430343350652</v>
      </c>
      <c r="T209" s="3">
        <v>3862.3728813559323</v>
      </c>
      <c r="U209" s="13">
        <f t="shared" si="341"/>
        <v>3.5868541991424983</v>
      </c>
      <c r="V209" s="3"/>
      <c r="W209" s="3"/>
      <c r="X209" s="3"/>
      <c r="Y209" s="13"/>
      <c r="Z209" s="3">
        <v>16904.004237288136</v>
      </c>
      <c r="AA209" s="13">
        <f t="shared" si="342"/>
        <v>4.227989592907877</v>
      </c>
      <c r="AB209" s="13">
        <f t="shared" si="343"/>
        <v>16.904004237288135</v>
      </c>
      <c r="AC209" s="13">
        <f t="shared" si="344"/>
        <v>1.2279895929078766</v>
      </c>
      <c r="AD209" s="3">
        <v>2360.423728813559</v>
      </c>
      <c r="AE209" s="13">
        <f t="shared" si="345"/>
        <v>3.3729899718545195</v>
      </c>
      <c r="AF209" s="3">
        <v>296.92161016949154</v>
      </c>
      <c r="AG209" s="13">
        <f t="shared" si="346"/>
        <v>2.472641807012767</v>
      </c>
      <c r="AH209" s="3">
        <v>817.3665254237288</v>
      </c>
      <c r="AI209" s="13">
        <f t="shared" si="347"/>
        <v>2.912416847565143</v>
      </c>
      <c r="AJ209" s="3">
        <v>1798.9851694915258</v>
      </c>
      <c r="AK209" s="13">
        <f t="shared" si="348"/>
        <v>3.255027583115122</v>
      </c>
      <c r="AL209" s="3">
        <v>271.5932203389831</v>
      </c>
      <c r="AM209" s="13">
        <f t="shared" si="349"/>
        <v>2.433918924643376</v>
      </c>
      <c r="AN209" s="3">
        <v>0.457</v>
      </c>
      <c r="AO209" s="9">
        <f t="shared" si="366"/>
        <v>-0.33998877871066924</v>
      </c>
      <c r="AP209" s="3">
        <v>1.792</v>
      </c>
      <c r="AQ209" s="3">
        <f t="shared" si="335"/>
        <v>0.2533622398330686</v>
      </c>
      <c r="AR209" s="3">
        <f t="shared" si="350"/>
        <v>0.026254592000000004</v>
      </c>
      <c r="AS209" s="3">
        <f t="shared" si="351"/>
        <v>-1.5807947263209503</v>
      </c>
      <c r="AT209" s="3">
        <f t="shared" si="333"/>
        <v>283.64056949152547</v>
      </c>
      <c r="AU209" s="3">
        <f t="shared" si="334"/>
        <v>2.4527683486767584</v>
      </c>
      <c r="AV209" s="3">
        <f t="shared" si="352"/>
        <v>6.921372203389831</v>
      </c>
      <c r="AW209" s="3">
        <f t="shared" si="353"/>
        <v>0.8401922044686047</v>
      </c>
      <c r="AX209" s="3"/>
      <c r="AY209" s="3"/>
      <c r="AZ209" s="3">
        <f t="shared" si="354"/>
        <v>30.29197559322034</v>
      </c>
      <c r="BA209" s="3">
        <f t="shared" si="355"/>
        <v>1.4813275982339829</v>
      </c>
      <c r="BB209" s="3">
        <f t="shared" si="356"/>
        <v>4.229879322033899</v>
      </c>
      <c r="BC209" s="3">
        <f t="shared" si="357"/>
        <v>0.6263279771806262</v>
      </c>
      <c r="BD209" s="3">
        <f t="shared" si="358"/>
        <v>0.5320835254237288</v>
      </c>
      <c r="BE209" s="3">
        <f t="shared" si="359"/>
        <v>-0.27402018766112657</v>
      </c>
      <c r="BF209" s="3">
        <f t="shared" si="360"/>
        <v>1.4647208135593222</v>
      </c>
      <c r="BG209" s="3">
        <f t="shared" si="361"/>
        <v>0.16575485289124936</v>
      </c>
      <c r="BH209" s="3">
        <f t="shared" si="362"/>
        <v>3.2237814237288145</v>
      </c>
      <c r="BI209" s="3">
        <f t="shared" si="363"/>
        <v>0.5083655884412284</v>
      </c>
      <c r="BJ209" s="3">
        <f t="shared" si="364"/>
        <v>486.6950508474577</v>
      </c>
      <c r="BK209" s="3">
        <f t="shared" si="365"/>
        <v>2.687256929969482</v>
      </c>
      <c r="BL209" s="3" t="s">
        <v>97</v>
      </c>
    </row>
    <row r="210" spans="1:64" ht="18.75" customHeight="1">
      <c r="A210" s="3" t="s">
        <v>48</v>
      </c>
      <c r="B210" s="3">
        <v>893</v>
      </c>
      <c r="C210" s="3" t="s">
        <v>28</v>
      </c>
      <c r="D210" s="3" t="s">
        <v>35</v>
      </c>
      <c r="E210" s="3" t="s">
        <v>31</v>
      </c>
      <c r="F210" s="3" t="s">
        <v>16</v>
      </c>
      <c r="G210" s="3">
        <v>700</v>
      </c>
      <c r="H210" s="3">
        <v>16</v>
      </c>
      <c r="I210" s="3">
        <v>5</v>
      </c>
      <c r="J210" s="3" t="s">
        <v>49</v>
      </c>
      <c r="K210" s="3">
        <v>1.4138</v>
      </c>
      <c r="L210" s="3">
        <f t="shared" si="336"/>
        <v>14.138</v>
      </c>
      <c r="M210" s="13">
        <f t="shared" si="337"/>
        <v>1.15038797732528</v>
      </c>
      <c r="N210" s="1">
        <f t="shared" si="338"/>
        <v>0.11918529558760498</v>
      </c>
      <c r="O210" s="3">
        <v>42.07</v>
      </c>
      <c r="P210" s="3">
        <f t="shared" si="339"/>
        <v>0.7057618914541434</v>
      </c>
      <c r="Q210" s="1">
        <f t="shared" si="340"/>
        <v>29.756684113736032</v>
      </c>
      <c r="R210" s="3">
        <v>115.203663003663</v>
      </c>
      <c r="S210" s="11">
        <f t="shared" si="332"/>
        <v>2.061466288088816</v>
      </c>
      <c r="T210" s="3">
        <v>3503.5714285714284</v>
      </c>
      <c r="U210" s="13">
        <f t="shared" si="341"/>
        <v>3.544510976037729</v>
      </c>
      <c r="V210" s="3"/>
      <c r="W210" s="3"/>
      <c r="X210" s="3">
        <v>165.58919413919412</v>
      </c>
      <c r="Y210" s="13">
        <f aca="true" t="shared" si="367" ref="Y210:Y229">LOG10(X210)</f>
        <v>2.2190319926007933</v>
      </c>
      <c r="Z210" s="3">
        <v>12061.813186813186</v>
      </c>
      <c r="AA210" s="13">
        <f t="shared" si="342"/>
        <v>4.081412597840417</v>
      </c>
      <c r="AB210" s="13">
        <f t="shared" si="343"/>
        <v>12.061813186813186</v>
      </c>
      <c r="AC210" s="13">
        <f t="shared" si="344"/>
        <v>1.0814125978404172</v>
      </c>
      <c r="AD210" s="3">
        <v>1971.7032967032965</v>
      </c>
      <c r="AE210" s="13">
        <f t="shared" si="345"/>
        <v>3.29484156258326</v>
      </c>
      <c r="AF210" s="3">
        <v>321.7216117216117</v>
      </c>
      <c r="AG210" s="13">
        <f t="shared" si="346"/>
        <v>2.507480235711373</v>
      </c>
      <c r="AH210" s="3">
        <v>542.9633699633699</v>
      </c>
      <c r="AI210" s="13">
        <f t="shared" si="347"/>
        <v>2.73477053168944</v>
      </c>
      <c r="AJ210" s="3">
        <v>1610.2087912087914</v>
      </c>
      <c r="AK210" s="13">
        <f t="shared" si="348"/>
        <v>3.20688219341737</v>
      </c>
      <c r="AL210" s="3">
        <v>82.92454212454211</v>
      </c>
      <c r="AM210" s="13">
        <f t="shared" si="349"/>
        <v>1.9186830822013632</v>
      </c>
      <c r="AN210" s="3">
        <v>0.741</v>
      </c>
      <c r="AO210" s="9">
        <f t="shared" si="366"/>
        <v>-0.13012318673323345</v>
      </c>
      <c r="AP210" s="3">
        <v>1.869</v>
      </c>
      <c r="AQ210" s="3">
        <f t="shared" si="335"/>
        <v>0.27163253748712274</v>
      </c>
      <c r="AR210" s="3">
        <f t="shared" si="350"/>
        <v>0.026423922</v>
      </c>
      <c r="AS210" s="3">
        <f t="shared" si="351"/>
        <v>-1.5780027212958878</v>
      </c>
      <c r="AT210" s="3">
        <f t="shared" si="333"/>
        <v>215.31564615384613</v>
      </c>
      <c r="AU210" s="3">
        <f t="shared" si="334"/>
        <v>2.333075589467648</v>
      </c>
      <c r="AV210" s="3">
        <f t="shared" si="352"/>
        <v>6.5481750000000005</v>
      </c>
      <c r="AW210" s="3">
        <f t="shared" si="353"/>
        <v>0.8161202774165613</v>
      </c>
      <c r="AX210" s="3">
        <f aca="true" t="shared" si="368" ref="AX210:AX229">X210*AP210</f>
        <v>309.4862038461538</v>
      </c>
      <c r="AY210" s="3">
        <f aca="true" t="shared" si="369" ref="AY210:AY229">LOG10(AX210)</f>
        <v>2.490641293979625</v>
      </c>
      <c r="AZ210" s="3">
        <f t="shared" si="354"/>
        <v>22.543528846153844</v>
      </c>
      <c r="BA210" s="3">
        <f t="shared" si="355"/>
        <v>1.3530218992192493</v>
      </c>
      <c r="BB210" s="3">
        <f t="shared" si="356"/>
        <v>3.685113461538461</v>
      </c>
      <c r="BC210" s="3">
        <f t="shared" si="357"/>
        <v>0.566450863962092</v>
      </c>
      <c r="BD210" s="3">
        <f t="shared" si="358"/>
        <v>0.6012976923076923</v>
      </c>
      <c r="BE210" s="3">
        <f t="shared" si="359"/>
        <v>-0.220910462909795</v>
      </c>
      <c r="BF210" s="3">
        <f t="shared" si="360"/>
        <v>1.0147985384615383</v>
      </c>
      <c r="BG210" s="3">
        <f t="shared" si="361"/>
        <v>0.006379833068272066</v>
      </c>
      <c r="BH210" s="3">
        <f t="shared" si="362"/>
        <v>3.009480230769231</v>
      </c>
      <c r="BI210" s="3">
        <f t="shared" si="363"/>
        <v>0.478491494796202</v>
      </c>
      <c r="BJ210" s="3">
        <f t="shared" si="364"/>
        <v>154.9859692307692</v>
      </c>
      <c r="BK210" s="3">
        <f t="shared" si="365"/>
        <v>2.190292383580195</v>
      </c>
      <c r="BL210" s="3"/>
    </row>
    <row r="211" spans="1:64" ht="18.75" customHeight="1">
      <c r="A211" s="3" t="s">
        <v>48</v>
      </c>
      <c r="B211" s="3">
        <v>894</v>
      </c>
      <c r="C211" s="3" t="s">
        <v>28</v>
      </c>
      <c r="D211" s="3" t="s">
        <v>35</v>
      </c>
      <c r="E211" s="3" t="s">
        <v>31</v>
      </c>
      <c r="F211" s="3" t="s">
        <v>16</v>
      </c>
      <c r="G211" s="3">
        <v>700</v>
      </c>
      <c r="H211" s="3">
        <v>16</v>
      </c>
      <c r="I211" s="3">
        <v>6</v>
      </c>
      <c r="J211" s="3" t="s">
        <v>49</v>
      </c>
      <c r="K211" s="3">
        <v>1.1854</v>
      </c>
      <c r="L211" s="3">
        <f t="shared" si="336"/>
        <v>11.854</v>
      </c>
      <c r="M211" s="13">
        <f t="shared" si="337"/>
        <v>1.0738649229029993</v>
      </c>
      <c r="N211" s="1">
        <f t="shared" si="338"/>
        <v>0.10909233476363729</v>
      </c>
      <c r="O211" s="3">
        <v>41.084999999999994</v>
      </c>
      <c r="P211" s="3">
        <f t="shared" si="339"/>
        <v>0.6957689155200879</v>
      </c>
      <c r="Q211" s="1">
        <f t="shared" si="340"/>
        <v>34.6591867723975</v>
      </c>
      <c r="R211" s="3">
        <v>245.85330578512395</v>
      </c>
      <c r="S211" s="11">
        <f t="shared" si="332"/>
        <v>2.3906760522624846</v>
      </c>
      <c r="T211" s="3">
        <v>3322.4173553719015</v>
      </c>
      <c r="U211" s="13">
        <f t="shared" si="341"/>
        <v>3.5214541867397227</v>
      </c>
      <c r="V211" s="3"/>
      <c r="W211" s="3"/>
      <c r="X211" s="3">
        <v>95.52892561983471</v>
      </c>
      <c r="Y211" s="13">
        <f t="shared" si="367"/>
        <v>1.9801348934162133</v>
      </c>
      <c r="Z211" s="3">
        <v>13892.128099173555</v>
      </c>
      <c r="AA211" s="13">
        <f t="shared" si="342"/>
        <v>4.14276877928224</v>
      </c>
      <c r="AB211" s="13">
        <f t="shared" si="343"/>
        <v>13.892128099173554</v>
      </c>
      <c r="AC211" s="13">
        <f t="shared" si="344"/>
        <v>1.14276877928224</v>
      </c>
      <c r="AD211" s="3">
        <v>1598.9917355371902</v>
      </c>
      <c r="AE211" s="13">
        <f t="shared" si="345"/>
        <v>3.2038462190809005</v>
      </c>
      <c r="AF211" s="3">
        <v>333.65909090909093</v>
      </c>
      <c r="AG211" s="13">
        <f t="shared" si="346"/>
        <v>2.5233029621790504</v>
      </c>
      <c r="AH211" s="3">
        <v>475.25826446280996</v>
      </c>
      <c r="AI211" s="13">
        <f t="shared" si="347"/>
        <v>2.676929677729773</v>
      </c>
      <c r="AJ211" s="3">
        <v>1568.3161157024795</v>
      </c>
      <c r="AK211" s="13">
        <f t="shared" si="348"/>
        <v>3.195433605203156</v>
      </c>
      <c r="AL211" s="3">
        <v>56.707231404958684</v>
      </c>
      <c r="AM211" s="13">
        <f t="shared" si="349"/>
        <v>1.7536384444134825</v>
      </c>
      <c r="AN211" s="3">
        <v>0.491</v>
      </c>
      <c r="AO211" s="9">
        <f t="shared" si="366"/>
        <v>-0.3088300658683961</v>
      </c>
      <c r="AP211" s="3">
        <v>2.335</v>
      </c>
      <c r="AQ211" s="3">
        <f t="shared" si="335"/>
        <v>0.3683054838392831</v>
      </c>
      <c r="AR211" s="3">
        <f t="shared" si="350"/>
        <v>0.02767909</v>
      </c>
      <c r="AS211" s="3">
        <f t="shared" si="351"/>
        <v>-1.5578481921948697</v>
      </c>
      <c r="AT211" s="3">
        <f t="shared" si="333"/>
        <v>574.0674690082644</v>
      </c>
      <c r="AU211" s="3">
        <f t="shared" si="334"/>
        <v>2.7589629371646156</v>
      </c>
      <c r="AV211" s="3">
        <f t="shared" si="352"/>
        <v>7.75784452479339</v>
      </c>
      <c r="AW211" s="3">
        <f t="shared" si="353"/>
        <v>0.8897410716418536</v>
      </c>
      <c r="AX211" s="3">
        <f t="shared" si="368"/>
        <v>223.06004132231405</v>
      </c>
      <c r="AY211" s="3">
        <f t="shared" si="369"/>
        <v>2.348421778318344</v>
      </c>
      <c r="AZ211" s="3">
        <f t="shared" si="354"/>
        <v>32.43811911157025</v>
      </c>
      <c r="BA211" s="3">
        <f t="shared" si="355"/>
        <v>1.511055664184371</v>
      </c>
      <c r="BB211" s="3">
        <f t="shared" si="356"/>
        <v>3.733645702479339</v>
      </c>
      <c r="BC211" s="3">
        <f t="shared" si="357"/>
        <v>0.5721331039830313</v>
      </c>
      <c r="BD211" s="3">
        <f t="shared" si="358"/>
        <v>0.7790939772727273</v>
      </c>
      <c r="BE211" s="3">
        <f t="shared" si="359"/>
        <v>-0.10841015291881884</v>
      </c>
      <c r="BF211" s="3">
        <f t="shared" si="360"/>
        <v>1.1097280475206612</v>
      </c>
      <c r="BG211" s="3">
        <f t="shared" si="361"/>
        <v>0.045216562631904066</v>
      </c>
      <c r="BH211" s="3">
        <f t="shared" si="362"/>
        <v>3.66201813016529</v>
      </c>
      <c r="BI211" s="3">
        <f t="shared" si="363"/>
        <v>0.5637204901052872</v>
      </c>
      <c r="BJ211" s="3">
        <f t="shared" si="364"/>
        <v>132.41138533057853</v>
      </c>
      <c r="BK211" s="3">
        <f t="shared" si="365"/>
        <v>2.1219253293156135</v>
      </c>
      <c r="BL211" s="3"/>
    </row>
    <row r="212" spans="1:64" ht="18.75" customHeight="1">
      <c r="A212" s="3" t="s">
        <v>48</v>
      </c>
      <c r="B212" s="3">
        <v>895</v>
      </c>
      <c r="C212" s="3" t="s">
        <v>28</v>
      </c>
      <c r="D212" s="3" t="s">
        <v>35</v>
      </c>
      <c r="E212" s="3" t="s">
        <v>32</v>
      </c>
      <c r="F212" s="3" t="s">
        <v>18</v>
      </c>
      <c r="G212" s="3">
        <v>700</v>
      </c>
      <c r="H212" s="3">
        <v>17</v>
      </c>
      <c r="I212" s="3">
        <v>1</v>
      </c>
      <c r="J212" s="3" t="s">
        <v>49</v>
      </c>
      <c r="K212" s="3">
        <v>1.38565</v>
      </c>
      <c r="L212" s="3">
        <f t="shared" si="336"/>
        <v>13.8565</v>
      </c>
      <c r="M212" s="13">
        <f t="shared" si="337"/>
        <v>1.1416535461024804</v>
      </c>
      <c r="N212" s="1">
        <f t="shared" si="338"/>
        <v>0.1179871946191601</v>
      </c>
      <c r="O212" s="3">
        <v>41.835</v>
      </c>
      <c r="P212" s="3">
        <f t="shared" si="339"/>
        <v>0.7033808463267007</v>
      </c>
      <c r="Q212" s="1">
        <f t="shared" si="340"/>
        <v>30.191606827120847</v>
      </c>
      <c r="R212" s="3">
        <v>200.22946058091287</v>
      </c>
      <c r="S212" s="11">
        <f t="shared" si="332"/>
        <v>2.301527977371169</v>
      </c>
      <c r="T212" s="3">
        <v>3889.2116182572613</v>
      </c>
      <c r="U212" s="13">
        <f t="shared" si="341"/>
        <v>3.5898615744513975</v>
      </c>
      <c r="V212" s="3"/>
      <c r="W212" s="3"/>
      <c r="X212" s="3">
        <v>89.19107883817428</v>
      </c>
      <c r="Y212" s="13">
        <f t="shared" si="367"/>
        <v>1.950321417099085</v>
      </c>
      <c r="Z212" s="3">
        <v>14578.692946058092</v>
      </c>
      <c r="AA212" s="13">
        <f t="shared" si="342"/>
        <v>4.1637185890189965</v>
      </c>
      <c r="AB212" s="13">
        <f t="shared" si="343"/>
        <v>14.578692946058093</v>
      </c>
      <c r="AC212" s="13">
        <f t="shared" si="344"/>
        <v>1.1637185890189963</v>
      </c>
      <c r="AD212" s="3">
        <v>2210.394190871369</v>
      </c>
      <c r="AE212" s="13">
        <f t="shared" si="345"/>
        <v>3.344469730542266</v>
      </c>
      <c r="AF212" s="3">
        <v>239.38174273858922</v>
      </c>
      <c r="AG212" s="13">
        <f t="shared" si="346"/>
        <v>2.3790910243901715</v>
      </c>
      <c r="AH212" s="3">
        <v>558.2593360995851</v>
      </c>
      <c r="AI212" s="13">
        <f t="shared" si="347"/>
        <v>2.7468359947665446</v>
      </c>
      <c r="AJ212" s="3">
        <v>1854.9377593360996</v>
      </c>
      <c r="AK212" s="13">
        <f t="shared" si="348"/>
        <v>3.2683293418592196</v>
      </c>
      <c r="AL212" s="3">
        <v>69.3753112033195</v>
      </c>
      <c r="AM212" s="13">
        <f t="shared" si="349"/>
        <v>1.8412049442904628</v>
      </c>
      <c r="AN212" s="3">
        <v>0.324</v>
      </c>
      <c r="AO212" s="9">
        <f t="shared" si="366"/>
        <v>-0.48932096896779004</v>
      </c>
      <c r="AP212" s="3">
        <v>1.617</v>
      </c>
      <c r="AQ212" s="3">
        <f t="shared" si="335"/>
        <v>0.20873687711440594</v>
      </c>
      <c r="AR212" s="3">
        <f t="shared" si="350"/>
        <v>0.022405960500000002</v>
      </c>
      <c r="AS212" s="3">
        <f t="shared" si="351"/>
        <v>-1.6496364339911185</v>
      </c>
      <c r="AT212" s="3">
        <f t="shared" si="333"/>
        <v>323.77103775933614</v>
      </c>
      <c r="AU212" s="3">
        <f t="shared" si="334"/>
        <v>2.51023799727757</v>
      </c>
      <c r="AV212" s="3">
        <f t="shared" si="352"/>
        <v>6.2888551867219915</v>
      </c>
      <c r="AW212" s="3">
        <f t="shared" si="353"/>
        <v>0.7985715943577986</v>
      </c>
      <c r="AX212" s="3">
        <f t="shared" si="368"/>
        <v>144.2219744813278</v>
      </c>
      <c r="AY212" s="3">
        <f t="shared" si="369"/>
        <v>2.159031437005486</v>
      </c>
      <c r="AZ212" s="3">
        <f t="shared" si="354"/>
        <v>23.573746493775936</v>
      </c>
      <c r="BA212" s="3">
        <f t="shared" si="355"/>
        <v>1.3724286089253974</v>
      </c>
      <c r="BB212" s="3">
        <f t="shared" si="356"/>
        <v>3.5742074066390037</v>
      </c>
      <c r="BC212" s="3">
        <f t="shared" si="357"/>
        <v>0.5531797504486671</v>
      </c>
      <c r="BD212" s="3">
        <f t="shared" si="358"/>
        <v>0.38708027800829875</v>
      </c>
      <c r="BE212" s="3">
        <f t="shared" si="359"/>
        <v>-0.41219895570342757</v>
      </c>
      <c r="BF212" s="3">
        <f t="shared" si="360"/>
        <v>0.902705346473029</v>
      </c>
      <c r="BG212" s="3">
        <f t="shared" si="361"/>
        <v>-0.044453985327054364</v>
      </c>
      <c r="BH212" s="3">
        <f t="shared" si="362"/>
        <v>2.9994343568464727</v>
      </c>
      <c r="BI212" s="3">
        <f t="shared" si="363"/>
        <v>0.4770393617656206</v>
      </c>
      <c r="BJ212" s="3">
        <f t="shared" si="364"/>
        <v>112.17987821576763</v>
      </c>
      <c r="BK212" s="3">
        <f t="shared" si="365"/>
        <v>2.049914964196864</v>
      </c>
      <c r="BL212" s="3"/>
    </row>
    <row r="213" spans="1:64" ht="18.75" customHeight="1">
      <c r="A213" s="3" t="s">
        <v>48</v>
      </c>
      <c r="B213" s="3">
        <v>896</v>
      </c>
      <c r="C213" s="3" t="s">
        <v>28</v>
      </c>
      <c r="D213" s="3" t="s">
        <v>35</v>
      </c>
      <c r="E213" s="3" t="s">
        <v>32</v>
      </c>
      <c r="F213" s="3" t="s">
        <v>18</v>
      </c>
      <c r="G213" s="3">
        <v>700</v>
      </c>
      <c r="H213" s="3">
        <v>17</v>
      </c>
      <c r="I213" s="3">
        <v>2</v>
      </c>
      <c r="J213" s="3" t="s">
        <v>49</v>
      </c>
      <c r="K213" s="3">
        <v>1.5327000000000002</v>
      </c>
      <c r="L213" s="3">
        <f t="shared" si="336"/>
        <v>15.327000000000002</v>
      </c>
      <c r="M213" s="13">
        <f t="shared" si="337"/>
        <v>1.185457157401926</v>
      </c>
      <c r="N213" s="1">
        <f t="shared" si="338"/>
        <v>0.12412071592270275</v>
      </c>
      <c r="O213" s="3">
        <v>41.695</v>
      </c>
      <c r="P213" s="3">
        <f t="shared" si="339"/>
        <v>0.7019614622942627</v>
      </c>
      <c r="Q213" s="1">
        <f t="shared" si="340"/>
        <v>27.203627585306972</v>
      </c>
      <c r="R213" s="3">
        <v>265.09072580645164</v>
      </c>
      <c r="S213" s="11">
        <f t="shared" si="332"/>
        <v>2.4233945342154155</v>
      </c>
      <c r="T213" s="3">
        <v>4579.092741935484</v>
      </c>
      <c r="U213" s="13">
        <f t="shared" si="341"/>
        <v>3.6607794395318343</v>
      </c>
      <c r="V213" s="3"/>
      <c r="W213" s="3"/>
      <c r="X213" s="3">
        <v>99.69032258064517</v>
      </c>
      <c r="Y213" s="13">
        <f t="shared" si="367"/>
        <v>1.9986530013024912</v>
      </c>
      <c r="Z213" s="3">
        <v>14623.649193548386</v>
      </c>
      <c r="AA213" s="13">
        <f t="shared" si="342"/>
        <v>4.1650557602323754</v>
      </c>
      <c r="AB213" s="13">
        <f t="shared" si="343"/>
        <v>14.623649193548387</v>
      </c>
      <c r="AC213" s="13">
        <f t="shared" si="344"/>
        <v>1.1650557602323754</v>
      </c>
      <c r="AD213" s="3">
        <v>2168.1451612903224</v>
      </c>
      <c r="AE213" s="13">
        <f t="shared" si="345"/>
        <v>3.336088355650903</v>
      </c>
      <c r="AF213" s="3">
        <v>270.75</v>
      </c>
      <c r="AG213" s="13">
        <f t="shared" si="346"/>
        <v>2.432568465297358</v>
      </c>
      <c r="AH213" s="3">
        <v>483.0282258064516</v>
      </c>
      <c r="AI213" s="13">
        <f t="shared" si="347"/>
        <v>2.683972509537898</v>
      </c>
      <c r="AJ213" s="3">
        <v>2002.1915322580646</v>
      </c>
      <c r="AK213" s="13">
        <f t="shared" si="348"/>
        <v>3.301505620308153</v>
      </c>
      <c r="AL213" s="3">
        <v>69.62278225806452</v>
      </c>
      <c r="AM213" s="13">
        <f t="shared" si="349"/>
        <v>1.84275137452398</v>
      </c>
      <c r="AN213" s="3">
        <v>0.674</v>
      </c>
      <c r="AO213" s="9">
        <f t="shared" si="366"/>
        <v>-0.17127567286120862</v>
      </c>
      <c r="AP213" s="3">
        <v>1.587</v>
      </c>
      <c r="AQ213" s="3">
        <f t="shared" si="335"/>
        <v>0.20060429164455215</v>
      </c>
      <c r="AR213" s="3">
        <f t="shared" si="350"/>
        <v>0.024323949000000004</v>
      </c>
      <c r="AS213" s="3">
        <f t="shared" si="351"/>
        <v>-1.6139659158432258</v>
      </c>
      <c r="AT213" s="3">
        <f t="shared" si="333"/>
        <v>420.69898185483873</v>
      </c>
      <c r="AU213" s="3">
        <f t="shared" si="334"/>
        <v>2.623971460970264</v>
      </c>
      <c r="AV213" s="3">
        <f t="shared" si="352"/>
        <v>7.267020181451613</v>
      </c>
      <c r="AW213" s="3">
        <f t="shared" si="353"/>
        <v>0.8613563662866827</v>
      </c>
      <c r="AX213" s="3">
        <f t="shared" si="368"/>
        <v>158.20854193548388</v>
      </c>
      <c r="AY213" s="3">
        <f t="shared" si="369"/>
        <v>2.1992299280573393</v>
      </c>
      <c r="AZ213" s="3">
        <f t="shared" si="354"/>
        <v>23.20773127016129</v>
      </c>
      <c r="BA213" s="3">
        <f t="shared" si="355"/>
        <v>1.3656326869872235</v>
      </c>
      <c r="BB213" s="3">
        <f t="shared" si="356"/>
        <v>3.4408463709677415</v>
      </c>
      <c r="BC213" s="3">
        <f t="shared" si="357"/>
        <v>0.5366652824057511</v>
      </c>
      <c r="BD213" s="3">
        <f t="shared" si="358"/>
        <v>0.42968025</v>
      </c>
      <c r="BE213" s="3">
        <f t="shared" si="359"/>
        <v>-0.36685460794779384</v>
      </c>
      <c r="BF213" s="3">
        <f t="shared" si="360"/>
        <v>0.7665657943548386</v>
      </c>
      <c r="BG213" s="3">
        <f t="shared" si="361"/>
        <v>-0.11545056370725391</v>
      </c>
      <c r="BH213" s="3">
        <f t="shared" si="362"/>
        <v>3.1774779616935485</v>
      </c>
      <c r="BI213" s="3">
        <f t="shared" si="363"/>
        <v>0.5020825470630013</v>
      </c>
      <c r="BJ213" s="3">
        <f t="shared" si="364"/>
        <v>110.49135544354839</v>
      </c>
      <c r="BK213" s="3">
        <f t="shared" si="365"/>
        <v>2.0433283012788284</v>
      </c>
      <c r="BL213" s="3" t="s">
        <v>67</v>
      </c>
    </row>
    <row r="214" spans="1:64" ht="18.75" customHeight="1">
      <c r="A214" s="3" t="s">
        <v>48</v>
      </c>
      <c r="B214" s="3">
        <v>897</v>
      </c>
      <c r="C214" s="3" t="s">
        <v>28</v>
      </c>
      <c r="D214" s="3" t="s">
        <v>35</v>
      </c>
      <c r="E214" s="3" t="s">
        <v>32</v>
      </c>
      <c r="F214" s="3" t="s">
        <v>18</v>
      </c>
      <c r="G214" s="3">
        <v>700</v>
      </c>
      <c r="H214" s="3">
        <v>17</v>
      </c>
      <c r="I214" s="3">
        <v>3</v>
      </c>
      <c r="J214" s="3" t="s">
        <v>49</v>
      </c>
      <c r="K214" s="3">
        <v>0.927215</v>
      </c>
      <c r="L214" s="3">
        <f t="shared" si="336"/>
        <v>9.27215</v>
      </c>
      <c r="M214" s="13">
        <f t="shared" si="337"/>
        <v>0.967180448801673</v>
      </c>
      <c r="N214" s="1">
        <f t="shared" si="338"/>
        <v>0.09644143380752006</v>
      </c>
      <c r="O214" s="3">
        <v>41.16</v>
      </c>
      <c r="P214" s="3">
        <f t="shared" si="339"/>
        <v>0.6965310241485708</v>
      </c>
      <c r="Q214" s="1">
        <f t="shared" si="340"/>
        <v>44.390998851399075</v>
      </c>
      <c r="R214" s="3">
        <v>330.255905511811</v>
      </c>
      <c r="S214" s="11">
        <f t="shared" si="332"/>
        <v>2.518850592246478</v>
      </c>
      <c r="T214" s="3">
        <v>3666.496062992126</v>
      </c>
      <c r="U214" s="13">
        <f t="shared" si="341"/>
        <v>3.5642512229954195</v>
      </c>
      <c r="V214" s="3"/>
      <c r="W214" s="3"/>
      <c r="X214" s="3">
        <v>115.74055118110236</v>
      </c>
      <c r="Y214" s="13">
        <f t="shared" si="367"/>
        <v>2.0634855462350736</v>
      </c>
      <c r="Z214" s="3">
        <v>11731.003937007872</v>
      </c>
      <c r="AA214" s="13">
        <f t="shared" si="342"/>
        <v>4.069335180542263</v>
      </c>
      <c r="AB214" s="13">
        <f t="shared" si="343"/>
        <v>11.731003937007872</v>
      </c>
      <c r="AC214" s="13">
        <f t="shared" si="344"/>
        <v>1.0693351805422626</v>
      </c>
      <c r="AD214" s="3">
        <v>1788.8543307086613</v>
      </c>
      <c r="AE214" s="13">
        <f t="shared" si="345"/>
        <v>3.252574976707585</v>
      </c>
      <c r="AF214" s="3">
        <v>222.36811023622045</v>
      </c>
      <c r="AG214" s="13">
        <f t="shared" si="346"/>
        <v>2.3470725052954893</v>
      </c>
      <c r="AH214" s="3">
        <v>330.30511811023626</v>
      </c>
      <c r="AI214" s="13">
        <f t="shared" si="347"/>
        <v>2.51891530317919</v>
      </c>
      <c r="AJ214" s="3">
        <v>1620.5787401574803</v>
      </c>
      <c r="AK214" s="13">
        <f t="shared" si="348"/>
        <v>3.209670137241183</v>
      </c>
      <c r="AL214" s="3">
        <v>59.53188976377953</v>
      </c>
      <c r="AM214" s="13">
        <f t="shared" si="349"/>
        <v>1.7747496688940203</v>
      </c>
      <c r="AN214" s="3">
        <v>0.484</v>
      </c>
      <c r="AO214" s="9">
        <f t="shared" si="366"/>
        <v>-0.31506491735911035</v>
      </c>
      <c r="AP214" s="3">
        <v>2.383</v>
      </c>
      <c r="AQ214" s="3">
        <f t="shared" si="335"/>
        <v>0.37714226665907935</v>
      </c>
      <c r="AR214" s="3">
        <f t="shared" si="350"/>
        <v>0.022095533450000003</v>
      </c>
      <c r="AS214" s="3">
        <f t="shared" si="351"/>
        <v>-1.655695508851871</v>
      </c>
      <c r="AT214" s="3">
        <f t="shared" si="333"/>
        <v>786.9998228346457</v>
      </c>
      <c r="AU214" s="3">
        <f t="shared" si="334"/>
        <v>2.8959746345929345</v>
      </c>
      <c r="AV214" s="3">
        <f t="shared" si="352"/>
        <v>8.737260118110237</v>
      </c>
      <c r="AW214" s="3">
        <f t="shared" si="353"/>
        <v>0.9413752653418758</v>
      </c>
      <c r="AX214" s="3">
        <f t="shared" si="368"/>
        <v>275.80973346456693</v>
      </c>
      <c r="AY214" s="3">
        <f t="shared" si="369"/>
        <v>2.4406095885815295</v>
      </c>
      <c r="AZ214" s="3">
        <f t="shared" si="354"/>
        <v>27.95498238188976</v>
      </c>
      <c r="BA214" s="3">
        <f t="shared" si="355"/>
        <v>1.4464592228887188</v>
      </c>
      <c r="BB214" s="3">
        <f t="shared" si="356"/>
        <v>4.26283987007874</v>
      </c>
      <c r="BC214" s="3">
        <f t="shared" si="357"/>
        <v>0.6296990190540414</v>
      </c>
      <c r="BD214" s="3">
        <f t="shared" si="358"/>
        <v>0.5299032066929132</v>
      </c>
      <c r="BE214" s="3">
        <f t="shared" si="359"/>
        <v>-0.27580345235805465</v>
      </c>
      <c r="BF214" s="3">
        <f t="shared" si="360"/>
        <v>0.787117096456693</v>
      </c>
      <c r="BG214" s="3">
        <f t="shared" si="361"/>
        <v>-0.10396065447435401</v>
      </c>
      <c r="BH214" s="3">
        <f t="shared" si="362"/>
        <v>3.861839137795276</v>
      </c>
      <c r="BI214" s="3">
        <f t="shared" si="363"/>
        <v>0.5867941795876391</v>
      </c>
      <c r="BJ214" s="3">
        <f t="shared" si="364"/>
        <v>141.86449330708663</v>
      </c>
      <c r="BK214" s="3">
        <f t="shared" si="365"/>
        <v>2.1518737112404764</v>
      </c>
      <c r="BL214" s="3"/>
    </row>
    <row r="215" spans="1:64" ht="18.75" customHeight="1">
      <c r="A215" s="3" t="s">
        <v>48</v>
      </c>
      <c r="B215" s="3">
        <v>898</v>
      </c>
      <c r="C215" s="3" t="s">
        <v>28</v>
      </c>
      <c r="D215" s="3" t="s">
        <v>35</v>
      </c>
      <c r="E215" s="3" t="s">
        <v>32</v>
      </c>
      <c r="F215" s="3" t="s">
        <v>18</v>
      </c>
      <c r="G215" s="3">
        <v>700</v>
      </c>
      <c r="H215" s="3">
        <v>17</v>
      </c>
      <c r="I215" s="3">
        <v>4</v>
      </c>
      <c r="J215" s="3" t="s">
        <v>49</v>
      </c>
      <c r="K215" s="3">
        <v>2.121</v>
      </c>
      <c r="L215" s="3">
        <f t="shared" si="336"/>
        <v>21.21</v>
      </c>
      <c r="M215" s="13">
        <f t="shared" si="337"/>
        <v>1.326540668516562</v>
      </c>
      <c r="N215" s="1">
        <f t="shared" si="338"/>
        <v>0.1461563357196451</v>
      </c>
      <c r="O215" s="3">
        <v>41.989999999999995</v>
      </c>
      <c r="P215" s="3">
        <f t="shared" si="339"/>
        <v>0.7049515301449696</v>
      </c>
      <c r="Q215" s="1">
        <f t="shared" si="340"/>
        <v>19.797265440829793</v>
      </c>
      <c r="R215" s="3">
        <v>229.47991967871488</v>
      </c>
      <c r="S215" s="11">
        <f t="shared" si="332"/>
        <v>2.360744689201091</v>
      </c>
      <c r="T215" s="3">
        <v>4963.092369477911</v>
      </c>
      <c r="U215" s="13">
        <f t="shared" si="341"/>
        <v>3.6957523580466582</v>
      </c>
      <c r="V215" s="3"/>
      <c r="W215" s="3"/>
      <c r="X215" s="3">
        <v>104.33975903614457</v>
      </c>
      <c r="Y215" s="13">
        <f t="shared" si="367"/>
        <v>2.0184498294211117</v>
      </c>
      <c r="Z215" s="3">
        <v>19241.4859437751</v>
      </c>
      <c r="AA215" s="13">
        <f t="shared" si="342"/>
        <v>4.284238607840198</v>
      </c>
      <c r="AB215" s="13">
        <f t="shared" si="343"/>
        <v>19.2414859437751</v>
      </c>
      <c r="AC215" s="13">
        <f t="shared" si="344"/>
        <v>1.2842386078401977</v>
      </c>
      <c r="AD215" s="3">
        <v>2991.5060240963853</v>
      </c>
      <c r="AE215" s="13">
        <f t="shared" si="345"/>
        <v>3.475889881732364</v>
      </c>
      <c r="AF215" s="3">
        <v>277.6124497991967</v>
      </c>
      <c r="AG215" s="13">
        <f t="shared" si="346"/>
        <v>2.4434389385762314</v>
      </c>
      <c r="AH215" s="3">
        <v>940.0361445783132</v>
      </c>
      <c r="AI215" s="13">
        <f t="shared" si="347"/>
        <v>2.973144552630682</v>
      </c>
      <c r="AJ215" s="3">
        <v>2475.682730923695</v>
      </c>
      <c r="AK215" s="13">
        <f t="shared" si="348"/>
        <v>3.393694987263344</v>
      </c>
      <c r="AL215" s="3">
        <v>102.67188755020081</v>
      </c>
      <c r="AM215" s="13">
        <f t="shared" si="349"/>
        <v>2.0114515462930513</v>
      </c>
      <c r="AN215" s="3">
        <v>0.357</v>
      </c>
      <c r="AO215" s="9">
        <f t="shared" si="366"/>
        <v>-0.44721014980721807</v>
      </c>
      <c r="AP215" s="3">
        <v>0.971</v>
      </c>
      <c r="AQ215" s="3">
        <f t="shared" si="335"/>
        <v>-0.012736045877764468</v>
      </c>
      <c r="AR215" s="3">
        <f t="shared" si="350"/>
        <v>0.02059491</v>
      </c>
      <c r="AS215" s="3">
        <f t="shared" si="351"/>
        <v>-1.6862401015754334</v>
      </c>
      <c r="AT215" s="3">
        <f t="shared" si="333"/>
        <v>222.82500200803213</v>
      </c>
      <c r="AU215" s="3">
        <f t="shared" si="334"/>
        <v>2.347963919109096</v>
      </c>
      <c r="AV215" s="3">
        <f t="shared" si="352"/>
        <v>4.819162690763052</v>
      </c>
      <c r="AW215" s="3">
        <f t="shared" si="353"/>
        <v>0.6829715879546633</v>
      </c>
      <c r="AX215" s="3">
        <f t="shared" si="368"/>
        <v>101.31390602409637</v>
      </c>
      <c r="AY215" s="3">
        <f t="shared" si="369"/>
        <v>2.0056690593291164</v>
      </c>
      <c r="AZ215" s="3">
        <f t="shared" si="354"/>
        <v>18.68348285140562</v>
      </c>
      <c r="BA215" s="3">
        <f t="shared" si="355"/>
        <v>1.2714578377482026</v>
      </c>
      <c r="BB215" s="3">
        <f t="shared" si="356"/>
        <v>2.90475234939759</v>
      </c>
      <c r="BC215" s="3">
        <f t="shared" si="357"/>
        <v>0.4631091116403688</v>
      </c>
      <c r="BD215" s="3">
        <f t="shared" si="358"/>
        <v>0.26956168875502</v>
      </c>
      <c r="BE215" s="3">
        <f t="shared" si="359"/>
        <v>-0.5693418315157637</v>
      </c>
      <c r="BF215" s="3">
        <f t="shared" si="360"/>
        <v>0.912775096385542</v>
      </c>
      <c r="BG215" s="3">
        <f t="shared" si="361"/>
        <v>-0.039636217461313177</v>
      </c>
      <c r="BH215" s="3">
        <f t="shared" si="362"/>
        <v>2.4038879317269077</v>
      </c>
      <c r="BI215" s="3">
        <f t="shared" si="363"/>
        <v>0.38091421717134866</v>
      </c>
      <c r="BJ215" s="3">
        <f t="shared" si="364"/>
        <v>99.69440281124498</v>
      </c>
      <c r="BK215" s="3">
        <f t="shared" si="365"/>
        <v>1.9986707762010565</v>
      </c>
      <c r="BL215" s="3"/>
    </row>
    <row r="216" spans="1:64" ht="18.75" customHeight="1">
      <c r="A216" s="3" t="s">
        <v>48</v>
      </c>
      <c r="B216" s="3">
        <v>899</v>
      </c>
      <c r="C216" s="3" t="s">
        <v>28</v>
      </c>
      <c r="D216" s="3" t="s">
        <v>35</v>
      </c>
      <c r="E216" s="3" t="s">
        <v>32</v>
      </c>
      <c r="F216" s="3" t="s">
        <v>18</v>
      </c>
      <c r="G216" s="3">
        <v>700</v>
      </c>
      <c r="H216" s="3">
        <v>17</v>
      </c>
      <c r="I216" s="3">
        <v>5</v>
      </c>
      <c r="J216" s="3" t="s">
        <v>49</v>
      </c>
      <c r="K216" s="3">
        <v>1.4135499999999999</v>
      </c>
      <c r="L216" s="3">
        <f t="shared" si="336"/>
        <v>14.135499999999999</v>
      </c>
      <c r="M216" s="13">
        <f t="shared" si="337"/>
        <v>1.150311174933812</v>
      </c>
      <c r="N216" s="1">
        <f t="shared" si="338"/>
        <v>0.1191747072718086</v>
      </c>
      <c r="O216" s="3">
        <v>41.985</v>
      </c>
      <c r="P216" s="3">
        <f t="shared" si="339"/>
        <v>0.7049008755077056</v>
      </c>
      <c r="Q216" s="1">
        <f t="shared" si="340"/>
        <v>29.701814580311982</v>
      </c>
      <c r="R216" s="3">
        <v>193.1240157480315</v>
      </c>
      <c r="S216" s="11">
        <f t="shared" si="332"/>
        <v>2.2858362834030173</v>
      </c>
      <c r="T216" s="3">
        <v>3878.7401574803152</v>
      </c>
      <c r="U216" s="13">
        <f t="shared" si="341"/>
        <v>3.5886906865471278</v>
      </c>
      <c r="V216" s="3"/>
      <c r="W216" s="3"/>
      <c r="X216" s="3">
        <v>83.08622047244094</v>
      </c>
      <c r="Y216" s="13">
        <f t="shared" si="367"/>
        <v>1.9195290036999086</v>
      </c>
      <c r="Z216" s="3">
        <v>13918.188976377953</v>
      </c>
      <c r="AA216" s="13">
        <f t="shared" si="342"/>
        <v>4.143582728899978</v>
      </c>
      <c r="AB216" s="13">
        <f t="shared" si="343"/>
        <v>13.918188976377953</v>
      </c>
      <c r="AC216" s="13">
        <f t="shared" si="344"/>
        <v>1.1435827288999778</v>
      </c>
      <c r="AD216" s="3">
        <v>2154.7637795275587</v>
      </c>
      <c r="AE216" s="13">
        <f t="shared" si="345"/>
        <v>3.3333996666680874</v>
      </c>
      <c r="AF216" s="3">
        <v>229.46456692913387</v>
      </c>
      <c r="AG216" s="13">
        <f t="shared" si="346"/>
        <v>2.360715632900723</v>
      </c>
      <c r="AH216" s="3">
        <v>620.7736220472441</v>
      </c>
      <c r="AI216" s="13">
        <f t="shared" si="347"/>
        <v>2.792933254573082</v>
      </c>
      <c r="AJ216" s="3">
        <v>1723.1692913385828</v>
      </c>
      <c r="AK216" s="13">
        <f t="shared" si="348"/>
        <v>3.2363279464454133</v>
      </c>
      <c r="AL216" s="3">
        <v>71.41200787401576</v>
      </c>
      <c r="AM216" s="13">
        <f t="shared" si="349"/>
        <v>1.8537712441985086</v>
      </c>
      <c r="AN216" s="3">
        <v>0.455</v>
      </c>
      <c r="AO216" s="9">
        <f t="shared" si="366"/>
        <v>-0.34189316449360707</v>
      </c>
      <c r="AP216" s="3">
        <v>1.636</v>
      </c>
      <c r="AQ216" s="3">
        <f t="shared" si="335"/>
        <v>0.21380984464150132</v>
      </c>
      <c r="AR216" s="3">
        <f t="shared" si="350"/>
        <v>0.023125677999999997</v>
      </c>
      <c r="AS216" s="3">
        <f t="shared" si="351"/>
        <v>-1.6359055257308839</v>
      </c>
      <c r="AT216" s="3">
        <f t="shared" si="333"/>
        <v>315.9508897637795</v>
      </c>
      <c r="AU216" s="3">
        <f t="shared" si="334"/>
        <v>2.4996195827383216</v>
      </c>
      <c r="AV216" s="3">
        <f t="shared" si="352"/>
        <v>6.345618897637795</v>
      </c>
      <c r="AW216" s="3">
        <f t="shared" si="353"/>
        <v>0.8024739858824317</v>
      </c>
      <c r="AX216" s="3">
        <f t="shared" si="368"/>
        <v>135.92905669291338</v>
      </c>
      <c r="AY216" s="3">
        <f t="shared" si="369"/>
        <v>2.133312303035213</v>
      </c>
      <c r="AZ216" s="3">
        <f t="shared" si="354"/>
        <v>22.77015716535433</v>
      </c>
      <c r="BA216" s="3">
        <f t="shared" si="355"/>
        <v>1.357366028235282</v>
      </c>
      <c r="BB216" s="3">
        <f t="shared" si="356"/>
        <v>3.525193543307086</v>
      </c>
      <c r="BC216" s="3">
        <f t="shared" si="357"/>
        <v>0.5471829660033917</v>
      </c>
      <c r="BD216" s="3">
        <f t="shared" si="358"/>
        <v>0.375404031496063</v>
      </c>
      <c r="BE216" s="3">
        <f t="shared" si="359"/>
        <v>-0.42550106776397284</v>
      </c>
      <c r="BF216" s="3">
        <f t="shared" si="360"/>
        <v>1.0155856456692913</v>
      </c>
      <c r="BG216" s="3">
        <f t="shared" si="361"/>
        <v>0.00671655390838623</v>
      </c>
      <c r="BH216" s="3">
        <f t="shared" si="362"/>
        <v>2.819104960629921</v>
      </c>
      <c r="BI216" s="3">
        <f t="shared" si="363"/>
        <v>0.4501112457807173</v>
      </c>
      <c r="BJ216" s="3">
        <f t="shared" si="364"/>
        <v>116.83004488188978</v>
      </c>
      <c r="BK216" s="3">
        <f t="shared" si="365"/>
        <v>2.0675545435338125</v>
      </c>
      <c r="BL216" s="3"/>
    </row>
    <row r="217" spans="1:64" ht="18.75" customHeight="1">
      <c r="A217" s="3" t="s">
        <v>48</v>
      </c>
      <c r="B217" s="3">
        <v>900</v>
      </c>
      <c r="C217" s="3" t="s">
        <v>28</v>
      </c>
      <c r="D217" s="3" t="s">
        <v>35</v>
      </c>
      <c r="E217" s="3" t="s">
        <v>32</v>
      </c>
      <c r="F217" s="3" t="s">
        <v>18</v>
      </c>
      <c r="G217" s="3">
        <v>700</v>
      </c>
      <c r="H217" s="3">
        <v>17</v>
      </c>
      <c r="I217" s="3">
        <v>6</v>
      </c>
      <c r="J217" s="3" t="s">
        <v>49</v>
      </c>
      <c r="K217" s="3">
        <v>1.5380500000000001</v>
      </c>
      <c r="L217" s="3">
        <f t="shared" si="336"/>
        <v>15.380500000000001</v>
      </c>
      <c r="M217" s="13">
        <f t="shared" si="337"/>
        <v>1.1869704540422215</v>
      </c>
      <c r="N217" s="1">
        <f t="shared" si="338"/>
        <v>0.12433827469601677</v>
      </c>
      <c r="O217" s="3">
        <v>41.91</v>
      </c>
      <c r="P217" s="3">
        <f t="shared" si="339"/>
        <v>0.7041409556244664</v>
      </c>
      <c r="Q217" s="1">
        <f t="shared" si="340"/>
        <v>27.248789051071157</v>
      </c>
      <c r="R217" s="3">
        <v>203.08627450980393</v>
      </c>
      <c r="S217" s="11">
        <f t="shared" si="332"/>
        <v>2.30768057280864</v>
      </c>
      <c r="T217" s="3">
        <v>4073.725490196078</v>
      </c>
      <c r="U217" s="13">
        <f t="shared" si="341"/>
        <v>3.60999176052331</v>
      </c>
      <c r="V217" s="3"/>
      <c r="W217" s="3"/>
      <c r="X217" s="3">
        <v>84.46901960784314</v>
      </c>
      <c r="Y217" s="13">
        <f t="shared" si="367"/>
        <v>1.926697453560238</v>
      </c>
      <c r="Z217" s="3">
        <v>15940.43137254902</v>
      </c>
      <c r="AA217" s="13">
        <f t="shared" si="342"/>
        <v>4.202500069894646</v>
      </c>
      <c r="AB217" s="13">
        <f t="shared" si="343"/>
        <v>15.94043137254902</v>
      </c>
      <c r="AC217" s="13">
        <f t="shared" si="344"/>
        <v>1.2025000698946462</v>
      </c>
      <c r="AD217" s="3">
        <v>2332.7254901960787</v>
      </c>
      <c r="AE217" s="13">
        <f t="shared" si="345"/>
        <v>3.367863635018591</v>
      </c>
      <c r="AF217" s="3">
        <v>292.2607843137255</v>
      </c>
      <c r="AG217" s="13">
        <f t="shared" si="346"/>
        <v>2.4657705454336383</v>
      </c>
      <c r="AH217" s="3">
        <v>554.070588235294</v>
      </c>
      <c r="AI217" s="13">
        <f t="shared" si="347"/>
        <v>2.74356509708982</v>
      </c>
      <c r="AJ217" s="3">
        <v>1842.5568627450982</v>
      </c>
      <c r="AK217" s="13">
        <f t="shared" si="348"/>
        <v>3.265420899405098</v>
      </c>
      <c r="AL217" s="3">
        <v>88.74156862745097</v>
      </c>
      <c r="AM217" s="13">
        <f t="shared" si="349"/>
        <v>1.9481271011917274</v>
      </c>
      <c r="AN217" s="3">
        <v>0.525</v>
      </c>
      <c r="AO217" s="9">
        <f t="shared" si="366"/>
        <v>-0.279757981712943</v>
      </c>
      <c r="AP217" s="3">
        <v>1.566</v>
      </c>
      <c r="AQ217" s="3">
        <f t="shared" si="335"/>
        <v>0.19481948956203513</v>
      </c>
      <c r="AR217" s="3">
        <f t="shared" si="350"/>
        <v>0.024085863000000006</v>
      </c>
      <c r="AS217" s="3">
        <f t="shared" si="351"/>
        <v>-1.6182377882358538</v>
      </c>
      <c r="AT217" s="3">
        <f t="shared" si="333"/>
        <v>318.03310588235297</v>
      </c>
      <c r="AU217" s="3">
        <f t="shared" si="334"/>
        <v>2.5024723305305643</v>
      </c>
      <c r="AV217" s="3">
        <f t="shared" si="352"/>
        <v>6.379454117647058</v>
      </c>
      <c r="AW217" s="3">
        <f t="shared" si="353"/>
        <v>0.8047835182452345</v>
      </c>
      <c r="AX217" s="3">
        <f t="shared" si="368"/>
        <v>132.27848470588236</v>
      </c>
      <c r="AY217" s="3">
        <f t="shared" si="369"/>
        <v>2.1214892112821624</v>
      </c>
      <c r="AZ217" s="3">
        <f t="shared" si="354"/>
        <v>24.962715529411767</v>
      </c>
      <c r="BA217" s="3">
        <f t="shared" si="355"/>
        <v>1.397291827616571</v>
      </c>
      <c r="BB217" s="3">
        <f t="shared" si="356"/>
        <v>3.6530481176470593</v>
      </c>
      <c r="BC217" s="3">
        <f t="shared" si="357"/>
        <v>0.5626553927405153</v>
      </c>
      <c r="BD217" s="3">
        <f t="shared" si="358"/>
        <v>0.4576803882352941</v>
      </c>
      <c r="BE217" s="3">
        <f t="shared" si="359"/>
        <v>-0.3394376968444369</v>
      </c>
      <c r="BF217" s="3">
        <f t="shared" si="360"/>
        <v>0.8676745411764705</v>
      </c>
      <c r="BG217" s="3">
        <f t="shared" si="361"/>
        <v>-0.06164314518825561</v>
      </c>
      <c r="BH217" s="3">
        <f t="shared" si="362"/>
        <v>2.8854440470588236</v>
      </c>
      <c r="BI217" s="3">
        <f t="shared" si="363"/>
        <v>0.4602126571270228</v>
      </c>
      <c r="BJ217" s="3">
        <f t="shared" si="364"/>
        <v>138.96929647058823</v>
      </c>
      <c r="BK217" s="3">
        <f t="shared" si="365"/>
        <v>2.142918858913652</v>
      </c>
      <c r="BL217" s="3"/>
    </row>
    <row r="218" spans="1:64" ht="18.75" customHeight="1">
      <c r="A218" s="3" t="s">
        <v>48</v>
      </c>
      <c r="B218" s="3">
        <v>901</v>
      </c>
      <c r="C218" s="3" t="s">
        <v>28</v>
      </c>
      <c r="D218" s="3" t="s">
        <v>35</v>
      </c>
      <c r="E218" s="3" t="s">
        <v>33</v>
      </c>
      <c r="F218" s="3">
        <v>55</v>
      </c>
      <c r="G218" s="3">
        <v>700</v>
      </c>
      <c r="H218" s="3">
        <v>18</v>
      </c>
      <c r="I218" s="3">
        <v>1</v>
      </c>
      <c r="J218" s="3" t="s">
        <v>49</v>
      </c>
      <c r="K218" s="3">
        <v>1.05345</v>
      </c>
      <c r="L218" s="3">
        <f t="shared" si="336"/>
        <v>10.5345</v>
      </c>
      <c r="M218" s="13">
        <f t="shared" si="337"/>
        <v>1.022613927471968</v>
      </c>
      <c r="N218" s="1">
        <f t="shared" si="338"/>
        <v>0.10281877819809464</v>
      </c>
      <c r="O218" s="3">
        <v>39.739999999999995</v>
      </c>
      <c r="P218" s="3">
        <f t="shared" si="339"/>
        <v>0.6820641376929791</v>
      </c>
      <c r="Q218" s="1">
        <f t="shared" si="340"/>
        <v>37.72366984669419</v>
      </c>
      <c r="R218" s="3">
        <v>181.01334661354582</v>
      </c>
      <c r="S218" s="11">
        <f t="shared" si="332"/>
        <v>2.257710597780339</v>
      </c>
      <c r="T218" s="3">
        <v>2758.7250996015937</v>
      </c>
      <c r="U218" s="13">
        <f t="shared" si="341"/>
        <v>3.4407084262224785</v>
      </c>
      <c r="V218" s="3"/>
      <c r="W218" s="3"/>
      <c r="X218" s="3">
        <v>81.50876494023905</v>
      </c>
      <c r="Y218" s="13">
        <f t="shared" si="367"/>
        <v>1.911204312549862</v>
      </c>
      <c r="Z218" s="3">
        <v>23747.011952191235</v>
      </c>
      <c r="AA218" s="13">
        <f t="shared" si="342"/>
        <v>4.375608970831839</v>
      </c>
      <c r="AB218" s="13">
        <f t="shared" si="343"/>
        <v>23.747011952191233</v>
      </c>
      <c r="AC218" s="13">
        <f t="shared" si="344"/>
        <v>1.3756089708318384</v>
      </c>
      <c r="AD218" s="3">
        <v>2258.5458167330676</v>
      </c>
      <c r="AE218" s="13">
        <f t="shared" si="345"/>
        <v>3.3538289050601424</v>
      </c>
      <c r="AF218" s="3">
        <v>413.1474103585657</v>
      </c>
      <c r="AG218" s="13">
        <f t="shared" si="346"/>
        <v>2.616105034908003</v>
      </c>
      <c r="AH218" s="3">
        <v>2785.7569721115538</v>
      </c>
      <c r="AI218" s="13">
        <f t="shared" si="347"/>
        <v>3.4449432261315054</v>
      </c>
      <c r="AJ218" s="3">
        <v>2222.948207171315</v>
      </c>
      <c r="AK218" s="13">
        <f t="shared" si="348"/>
        <v>3.346929344119712</v>
      </c>
      <c r="AL218" s="3">
        <v>77.92450199203186</v>
      </c>
      <c r="AM218" s="13">
        <f t="shared" si="349"/>
        <v>1.8916740354236465</v>
      </c>
      <c r="AN218" s="3">
        <v>1.099</v>
      </c>
      <c r="AO218" s="9">
        <f t="shared" si="366"/>
        <v>0.041037207867028413</v>
      </c>
      <c r="AP218" s="3">
        <v>2.607</v>
      </c>
      <c r="AQ218" s="3">
        <f t="shared" si="335"/>
        <v>0.4161576896321849</v>
      </c>
      <c r="AR218" s="3">
        <f t="shared" si="350"/>
        <v>0.0274634415</v>
      </c>
      <c r="AS218" s="3">
        <f t="shared" si="351"/>
        <v>-1.561245041359703</v>
      </c>
      <c r="AT218" s="3">
        <f t="shared" si="333"/>
        <v>471.901794621514</v>
      </c>
      <c r="AU218" s="3">
        <f t="shared" si="334"/>
        <v>2.673851628948668</v>
      </c>
      <c r="AV218" s="3">
        <f t="shared" si="352"/>
        <v>7.191996334661355</v>
      </c>
      <c r="AW218" s="3">
        <f t="shared" si="353"/>
        <v>0.8568494573908073</v>
      </c>
      <c r="AX218" s="3">
        <f t="shared" si="368"/>
        <v>212.4933501992032</v>
      </c>
      <c r="AY218" s="3">
        <f t="shared" si="369"/>
        <v>2.3273453437181906</v>
      </c>
      <c r="AZ218" s="3">
        <f t="shared" si="354"/>
        <v>61.908460159362555</v>
      </c>
      <c r="BA218" s="3">
        <f t="shared" si="355"/>
        <v>1.7917500020001675</v>
      </c>
      <c r="BB218" s="3">
        <f t="shared" si="356"/>
        <v>5.888028944223108</v>
      </c>
      <c r="BC218" s="3">
        <f t="shared" si="357"/>
        <v>0.7699699362284713</v>
      </c>
      <c r="BD218" s="3">
        <f t="shared" si="358"/>
        <v>1.077075298804781</v>
      </c>
      <c r="BE218" s="3">
        <f t="shared" si="359"/>
        <v>0.03224606607633175</v>
      </c>
      <c r="BF218" s="3">
        <f t="shared" si="360"/>
        <v>7.262468426294821</v>
      </c>
      <c r="BG218" s="3">
        <f t="shared" si="361"/>
        <v>0.8610842572998344</v>
      </c>
      <c r="BH218" s="3">
        <f t="shared" si="362"/>
        <v>5.795225976095619</v>
      </c>
      <c r="BI218" s="3">
        <f t="shared" si="363"/>
        <v>0.7630703752880411</v>
      </c>
      <c r="BJ218" s="3">
        <f t="shared" si="364"/>
        <v>203.14917669322708</v>
      </c>
      <c r="BK218" s="3">
        <f t="shared" si="365"/>
        <v>2.307815066591975</v>
      </c>
      <c r="BL218" s="3" t="s">
        <v>67</v>
      </c>
    </row>
    <row r="219" spans="1:64" ht="18.75" customHeight="1">
      <c r="A219" s="3" t="s">
        <v>48</v>
      </c>
      <c r="B219" s="3">
        <v>902</v>
      </c>
      <c r="C219" s="3" t="s">
        <v>28</v>
      </c>
      <c r="D219" s="3" t="s">
        <v>35</v>
      </c>
      <c r="E219" s="3" t="s">
        <v>33</v>
      </c>
      <c r="F219" s="3">
        <v>55</v>
      </c>
      <c r="G219" s="3">
        <v>700</v>
      </c>
      <c r="H219" s="3">
        <v>18</v>
      </c>
      <c r="I219" s="3">
        <v>2</v>
      </c>
      <c r="J219" s="3" t="s">
        <v>49</v>
      </c>
      <c r="K219" s="3">
        <v>1.043895</v>
      </c>
      <c r="L219" s="3">
        <f t="shared" si="336"/>
        <v>10.43895</v>
      </c>
      <c r="M219" s="13">
        <f t="shared" si="337"/>
        <v>1.0186568174268724</v>
      </c>
      <c r="N219" s="1">
        <f t="shared" si="338"/>
        <v>0.10234978012060625</v>
      </c>
      <c r="O219" s="3">
        <v>40.76</v>
      </c>
      <c r="P219" s="3">
        <f t="shared" si="339"/>
        <v>0.6924639867507124</v>
      </c>
      <c r="Q219" s="1">
        <f t="shared" si="340"/>
        <v>39.0460726414055</v>
      </c>
      <c r="R219" s="3">
        <v>180.81571428571428</v>
      </c>
      <c r="S219" s="11">
        <f t="shared" si="332"/>
        <v>2.257236171332971</v>
      </c>
      <c r="T219" s="3">
        <v>2204.4897959183677</v>
      </c>
      <c r="U219" s="13">
        <f t="shared" si="341"/>
        <v>3.343308092916661</v>
      </c>
      <c r="V219" s="3"/>
      <c r="W219" s="3"/>
      <c r="X219" s="3">
        <v>77.95877551020409</v>
      </c>
      <c r="Y219" s="13">
        <f t="shared" si="367"/>
        <v>1.8918650090841438</v>
      </c>
      <c r="Z219" s="3">
        <v>19470.551020408162</v>
      </c>
      <c r="AA219" s="13">
        <f t="shared" si="342"/>
        <v>4.289378242312865</v>
      </c>
      <c r="AB219" s="13">
        <f t="shared" si="343"/>
        <v>19.470551020408163</v>
      </c>
      <c r="AC219" s="13">
        <f t="shared" si="344"/>
        <v>1.2893782423128646</v>
      </c>
      <c r="AD219" s="3">
        <v>1788.8448979591838</v>
      </c>
      <c r="AE219" s="13">
        <f t="shared" si="345"/>
        <v>3.252572686637467</v>
      </c>
      <c r="AF219" s="3">
        <v>306.37346938775516</v>
      </c>
      <c r="AG219" s="13">
        <f t="shared" si="346"/>
        <v>2.486251154572293</v>
      </c>
      <c r="AH219" s="3">
        <v>2446.469387755102</v>
      </c>
      <c r="AI219" s="13">
        <f t="shared" si="347"/>
        <v>3.3885397858788244</v>
      </c>
      <c r="AJ219" s="3">
        <v>2004.0877551020408</v>
      </c>
      <c r="AK219" s="13">
        <f t="shared" si="348"/>
        <v>3.301916734521629</v>
      </c>
      <c r="AL219" s="3">
        <v>51.8565306122449</v>
      </c>
      <c r="AM219" s="13">
        <f t="shared" si="349"/>
        <v>1.7148034575478812</v>
      </c>
      <c r="AN219" s="3">
        <v>0.513</v>
      </c>
      <c r="AO219" s="9">
        <f t="shared" si="366"/>
        <v>-0.2897979853446152</v>
      </c>
      <c r="AP219" s="3">
        <v>2.423</v>
      </c>
      <c r="AQ219" s="3">
        <f t="shared" si="335"/>
        <v>0.3843713376009909</v>
      </c>
      <c r="AR219" s="3">
        <f t="shared" si="350"/>
        <v>0.02529357585</v>
      </c>
      <c r="AS219" s="3">
        <f t="shared" si="351"/>
        <v>-1.5969897684356216</v>
      </c>
      <c r="AT219" s="3">
        <f t="shared" si="333"/>
        <v>438.1164757142857</v>
      </c>
      <c r="AU219" s="3">
        <f t="shared" si="334"/>
        <v>2.641589585470477</v>
      </c>
      <c r="AV219" s="3">
        <f t="shared" si="352"/>
        <v>5.341478775510205</v>
      </c>
      <c r="AW219" s="3">
        <f t="shared" si="353"/>
        <v>0.7276615070541673</v>
      </c>
      <c r="AX219" s="3">
        <f t="shared" si="368"/>
        <v>188.89411306122452</v>
      </c>
      <c r="AY219" s="3">
        <f t="shared" si="369"/>
        <v>2.27621842322165</v>
      </c>
      <c r="AZ219" s="3">
        <f t="shared" si="354"/>
        <v>47.17714512244898</v>
      </c>
      <c r="BA219" s="3">
        <f t="shared" si="355"/>
        <v>1.6737316564503708</v>
      </c>
      <c r="BB219" s="3">
        <f t="shared" si="356"/>
        <v>4.334371187755102</v>
      </c>
      <c r="BC219" s="3">
        <f t="shared" si="357"/>
        <v>0.6369261007749735</v>
      </c>
      <c r="BD219" s="3">
        <f t="shared" si="358"/>
        <v>0.7423429163265308</v>
      </c>
      <c r="BE219" s="3">
        <f t="shared" si="359"/>
        <v>-0.1293954312902006</v>
      </c>
      <c r="BF219" s="3">
        <f t="shared" si="360"/>
        <v>5.927795326530612</v>
      </c>
      <c r="BG219" s="3">
        <f t="shared" si="361"/>
        <v>0.7728932000163307</v>
      </c>
      <c r="BH219" s="3">
        <f t="shared" si="362"/>
        <v>4.855904630612245</v>
      </c>
      <c r="BI219" s="3">
        <f t="shared" si="363"/>
        <v>0.6862701486591353</v>
      </c>
      <c r="BJ219" s="3">
        <f t="shared" si="364"/>
        <v>125.64837367346941</v>
      </c>
      <c r="BK219" s="3">
        <f t="shared" si="365"/>
        <v>2.0991568716853872</v>
      </c>
      <c r="BL219" s="3"/>
    </row>
    <row r="220" spans="1:64" ht="18.75" customHeight="1">
      <c r="A220" s="3" t="s">
        <v>48</v>
      </c>
      <c r="B220" s="3">
        <v>903</v>
      </c>
      <c r="C220" s="3" t="s">
        <v>28</v>
      </c>
      <c r="D220" s="3" t="s">
        <v>35</v>
      </c>
      <c r="E220" s="3" t="s">
        <v>33</v>
      </c>
      <c r="F220" s="3">
        <v>55</v>
      </c>
      <c r="G220" s="3">
        <v>700</v>
      </c>
      <c r="H220" s="3">
        <v>18</v>
      </c>
      <c r="I220" s="3">
        <v>3</v>
      </c>
      <c r="J220" s="3" t="s">
        <v>49</v>
      </c>
      <c r="K220" s="3">
        <v>0.815725</v>
      </c>
      <c r="L220" s="3">
        <f t="shared" si="336"/>
        <v>8.157250000000001</v>
      </c>
      <c r="M220" s="13">
        <f t="shared" si="337"/>
        <v>0.9115437725874984</v>
      </c>
      <c r="N220" s="1">
        <f t="shared" si="338"/>
        <v>0.09044073887014656</v>
      </c>
      <c r="O220" s="3">
        <v>41.06</v>
      </c>
      <c r="P220" s="3">
        <f t="shared" si="339"/>
        <v>0.6955148326182778</v>
      </c>
      <c r="Q220" s="1">
        <f t="shared" si="340"/>
        <v>50.335591038646605</v>
      </c>
      <c r="R220" s="3"/>
      <c r="S220" s="11"/>
      <c r="T220" s="3">
        <v>2040.7276119402982</v>
      </c>
      <c r="U220" s="13">
        <f t="shared" si="341"/>
        <v>3.3097850407151927</v>
      </c>
      <c r="V220" s="3"/>
      <c r="W220" s="3"/>
      <c r="X220" s="3">
        <v>42.345708955223884</v>
      </c>
      <c r="Y220" s="13">
        <f t="shared" si="367"/>
        <v>1.6268094082561897</v>
      </c>
      <c r="Z220" s="3">
        <v>15427.630597014922</v>
      </c>
      <c r="AA220" s="13">
        <f t="shared" si="342"/>
        <v>4.188299231464507</v>
      </c>
      <c r="AB220" s="13">
        <f t="shared" si="343"/>
        <v>15.427630597014922</v>
      </c>
      <c r="AC220" s="13">
        <f t="shared" si="344"/>
        <v>1.1882992314645069</v>
      </c>
      <c r="AD220" s="3">
        <v>1797.988805970149</v>
      </c>
      <c r="AE220" s="13">
        <f t="shared" si="345"/>
        <v>3.2547869835481955</v>
      </c>
      <c r="AF220" s="3">
        <v>243.4384328358209</v>
      </c>
      <c r="AG220" s="13">
        <f t="shared" si="346"/>
        <v>2.386389143536169</v>
      </c>
      <c r="AH220" s="3">
        <v>1799.3507462686566</v>
      </c>
      <c r="AI220" s="13">
        <f t="shared" si="347"/>
        <v>3.255115828338071</v>
      </c>
      <c r="AJ220" s="3">
        <v>1747.4048507462685</v>
      </c>
      <c r="AK220" s="13">
        <f t="shared" si="348"/>
        <v>3.2423935369665706</v>
      </c>
      <c r="AL220" s="3">
        <v>44.86007462686567</v>
      </c>
      <c r="AM220" s="13">
        <f t="shared" si="349"/>
        <v>1.651859991717056</v>
      </c>
      <c r="AN220" s="3">
        <v>0.878</v>
      </c>
      <c r="AO220" s="9">
        <f t="shared" si="366"/>
        <v>-0.05645602284654561</v>
      </c>
      <c r="AP220" s="3">
        <v>3.815</v>
      </c>
      <c r="AQ220" s="3">
        <f t="shared" si="335"/>
        <v>0.5815059260075459</v>
      </c>
      <c r="AR220" s="3">
        <f t="shared" si="350"/>
        <v>0.03111990875</v>
      </c>
      <c r="AS220" s="3">
        <f t="shared" si="351"/>
        <v>-1.5069616851216023</v>
      </c>
      <c r="AT220" s="3"/>
      <c r="AU220" s="3"/>
      <c r="AV220" s="3">
        <f t="shared" si="352"/>
        <v>7.785375839552238</v>
      </c>
      <c r="AW220" s="3">
        <f t="shared" si="353"/>
        <v>0.8912795830060921</v>
      </c>
      <c r="AX220" s="3">
        <f t="shared" si="368"/>
        <v>161.5488796641791</v>
      </c>
      <c r="AY220" s="3">
        <f t="shared" si="369"/>
        <v>2.208303950547089</v>
      </c>
      <c r="AZ220" s="3">
        <f t="shared" si="354"/>
        <v>58.85641072761192</v>
      </c>
      <c r="BA220" s="3">
        <f t="shared" si="355"/>
        <v>1.7697937737554061</v>
      </c>
      <c r="BB220" s="3">
        <f t="shared" si="356"/>
        <v>6.859327294776119</v>
      </c>
      <c r="BC220" s="3">
        <f t="shared" si="357"/>
        <v>0.8362815258390948</v>
      </c>
      <c r="BD220" s="3">
        <f t="shared" si="358"/>
        <v>0.9287176212686566</v>
      </c>
      <c r="BE220" s="3">
        <f t="shared" si="359"/>
        <v>-0.0321163141729318</v>
      </c>
      <c r="BF220" s="3">
        <f t="shared" si="360"/>
        <v>6.864523097014925</v>
      </c>
      <c r="BG220" s="3">
        <f t="shared" si="361"/>
        <v>0.8366103706289704</v>
      </c>
      <c r="BH220" s="3">
        <f t="shared" si="362"/>
        <v>6.666349505597014</v>
      </c>
      <c r="BI220" s="3">
        <f t="shared" si="363"/>
        <v>0.82388807925747</v>
      </c>
      <c r="BJ220" s="3">
        <f t="shared" si="364"/>
        <v>171.14118470149253</v>
      </c>
      <c r="BK220" s="3">
        <f t="shared" si="365"/>
        <v>2.2333545340079555</v>
      </c>
      <c r="BL220" s="3"/>
    </row>
    <row r="221" spans="1:64" ht="18.75" customHeight="1">
      <c r="A221" s="3" t="s">
        <v>48</v>
      </c>
      <c r="B221" s="3">
        <v>904</v>
      </c>
      <c r="C221" s="3" t="s">
        <v>28</v>
      </c>
      <c r="D221" s="3" t="s">
        <v>35</v>
      </c>
      <c r="E221" s="3" t="s">
        <v>33</v>
      </c>
      <c r="F221" s="3">
        <v>55</v>
      </c>
      <c r="G221" s="3">
        <v>700</v>
      </c>
      <c r="H221" s="3">
        <v>18</v>
      </c>
      <c r="I221" s="3">
        <v>4</v>
      </c>
      <c r="J221" s="3" t="s">
        <v>49</v>
      </c>
      <c r="K221" s="3">
        <v>0.87366</v>
      </c>
      <c r="L221" s="3">
        <f t="shared" si="336"/>
        <v>8.7366</v>
      </c>
      <c r="M221" s="13">
        <f t="shared" si="337"/>
        <v>0.9413424522541116</v>
      </c>
      <c r="N221" s="1">
        <f t="shared" si="338"/>
        <v>0.09360642043901032</v>
      </c>
      <c r="O221" s="3">
        <v>41.95</v>
      </c>
      <c r="P221" s="3">
        <f t="shared" si="339"/>
        <v>0.704546269679783</v>
      </c>
      <c r="Q221" s="1">
        <f t="shared" si="340"/>
        <v>48.01639081564911</v>
      </c>
      <c r="R221" s="3"/>
      <c r="S221" s="11"/>
      <c r="T221" s="3">
        <v>1898.890243902439</v>
      </c>
      <c r="U221" s="13">
        <f t="shared" si="341"/>
        <v>3.278499863186168</v>
      </c>
      <c r="V221" s="3"/>
      <c r="W221" s="3"/>
      <c r="X221" s="3">
        <v>40.47154471544715</v>
      </c>
      <c r="Y221" s="13">
        <f t="shared" si="367"/>
        <v>1.6071497808331765</v>
      </c>
      <c r="Z221" s="3">
        <v>13675.650406504066</v>
      </c>
      <c r="AA221" s="13">
        <f t="shared" si="342"/>
        <v>4.1359479903062795</v>
      </c>
      <c r="AB221" s="13">
        <f t="shared" si="343"/>
        <v>13.675650406504067</v>
      </c>
      <c r="AC221" s="13">
        <f t="shared" si="344"/>
        <v>1.1359479903062795</v>
      </c>
      <c r="AD221" s="3">
        <v>1378.55081300813</v>
      </c>
      <c r="AE221" s="13">
        <f t="shared" si="345"/>
        <v>3.1394227787133397</v>
      </c>
      <c r="AF221" s="3">
        <v>346.4573170731707</v>
      </c>
      <c r="AG221" s="13">
        <f t="shared" si="346"/>
        <v>2.5396497379336647</v>
      </c>
      <c r="AH221" s="3">
        <v>1832.4044715447155</v>
      </c>
      <c r="AI221" s="13">
        <f t="shared" si="347"/>
        <v>3.2630213428971184</v>
      </c>
      <c r="AJ221" s="3">
        <v>1644.3739837398375</v>
      </c>
      <c r="AK221" s="13">
        <f t="shared" si="348"/>
        <v>3.2160005970260888</v>
      </c>
      <c r="AL221" s="3">
        <v>47.33048780487805</v>
      </c>
      <c r="AM221" s="13">
        <f t="shared" si="349"/>
        <v>1.6751409804847925</v>
      </c>
      <c r="AN221" s="3">
        <v>0.915</v>
      </c>
      <c r="AO221" s="9">
        <f t="shared" si="366"/>
        <v>-0.038531444649213646</v>
      </c>
      <c r="AP221" s="3">
        <v>2.862</v>
      </c>
      <c r="AQ221" s="3">
        <f t="shared" si="335"/>
        <v>0.4566848036688598</v>
      </c>
      <c r="AR221" s="3">
        <f t="shared" si="350"/>
        <v>0.0250041492</v>
      </c>
      <c r="AS221" s="3">
        <f t="shared" si="351"/>
        <v>-1.6019879183221308</v>
      </c>
      <c r="AT221" s="3"/>
      <c r="AU221" s="3"/>
      <c r="AV221" s="3">
        <f t="shared" si="352"/>
        <v>5.4346238780487806</v>
      </c>
      <c r="AW221" s="3">
        <f t="shared" si="353"/>
        <v>0.7351694926099255</v>
      </c>
      <c r="AX221" s="3">
        <f t="shared" si="368"/>
        <v>115.82956097560975</v>
      </c>
      <c r="AY221" s="3">
        <f t="shared" si="369"/>
        <v>2.063819410256934</v>
      </c>
      <c r="AZ221" s="3">
        <f t="shared" si="354"/>
        <v>39.13971146341464</v>
      </c>
      <c r="BA221" s="3">
        <f t="shared" si="355"/>
        <v>1.592617619730037</v>
      </c>
      <c r="BB221" s="3">
        <f t="shared" si="356"/>
        <v>3.9454124268292685</v>
      </c>
      <c r="BC221" s="3">
        <f t="shared" si="357"/>
        <v>0.5960924081370975</v>
      </c>
      <c r="BD221" s="3">
        <f t="shared" si="358"/>
        <v>0.9915608414634146</v>
      </c>
      <c r="BE221" s="3">
        <f t="shared" si="359"/>
        <v>-0.003680632642577977</v>
      </c>
      <c r="BF221" s="3">
        <f t="shared" si="360"/>
        <v>5.244341597560976</v>
      </c>
      <c r="BG221" s="3">
        <f t="shared" si="361"/>
        <v>0.7196909723208761</v>
      </c>
      <c r="BH221" s="3">
        <f t="shared" si="362"/>
        <v>4.706198341463415</v>
      </c>
      <c r="BI221" s="3">
        <f t="shared" si="363"/>
        <v>0.6726702264498462</v>
      </c>
      <c r="BJ221" s="3">
        <f t="shared" si="364"/>
        <v>135.459856097561</v>
      </c>
      <c r="BK221" s="3">
        <f t="shared" si="365"/>
        <v>2.13181060990855</v>
      </c>
      <c r="BL221" s="3"/>
    </row>
    <row r="222" spans="1:64" ht="18.75" customHeight="1">
      <c r="A222" s="3" t="s">
        <v>48</v>
      </c>
      <c r="B222" s="3">
        <v>905</v>
      </c>
      <c r="C222" s="3" t="s">
        <v>28</v>
      </c>
      <c r="D222" s="3" t="s">
        <v>35</v>
      </c>
      <c r="E222" s="3" t="s">
        <v>33</v>
      </c>
      <c r="F222" s="3">
        <v>55</v>
      </c>
      <c r="G222" s="3">
        <v>700</v>
      </c>
      <c r="H222" s="3">
        <v>18</v>
      </c>
      <c r="I222" s="3">
        <v>5</v>
      </c>
      <c r="J222" s="3" t="s">
        <v>49</v>
      </c>
      <c r="K222" s="3">
        <v>0.7714350000000001</v>
      </c>
      <c r="L222" s="3">
        <f t="shared" si="336"/>
        <v>7.714350000000001</v>
      </c>
      <c r="M222" s="13">
        <f t="shared" si="337"/>
        <v>0.8872993389143147</v>
      </c>
      <c r="N222" s="1">
        <f t="shared" si="338"/>
        <v>0.08794469334944403</v>
      </c>
      <c r="O222" s="3">
        <v>40.185</v>
      </c>
      <c r="P222" s="3">
        <f t="shared" si="339"/>
        <v>0.6866066286621394</v>
      </c>
      <c r="Q222" s="1">
        <f t="shared" si="340"/>
        <v>52.09123257306189</v>
      </c>
      <c r="R222" s="3">
        <v>231.50816326530614</v>
      </c>
      <c r="S222" s="11">
        <f aca="true" t="shared" si="370" ref="S222:S227">LOG10(R222)</f>
        <v>2.3645663093866753</v>
      </c>
      <c r="T222" s="3">
        <v>2286.918367346939</v>
      </c>
      <c r="U222" s="13">
        <f t="shared" si="341"/>
        <v>3.35925066253263</v>
      </c>
      <c r="V222" s="3"/>
      <c r="W222" s="3"/>
      <c r="X222" s="3">
        <v>88.47632653061225</v>
      </c>
      <c r="Y222" s="13">
        <f t="shared" si="367"/>
        <v>1.9468270827603145</v>
      </c>
      <c r="Z222" s="3">
        <v>17573.65306122449</v>
      </c>
      <c r="AA222" s="13">
        <f t="shared" si="342"/>
        <v>4.244862048315211</v>
      </c>
      <c r="AB222" s="13">
        <f t="shared" si="343"/>
        <v>17.57365306122449</v>
      </c>
      <c r="AC222" s="13">
        <f t="shared" si="344"/>
        <v>1.244862048315211</v>
      </c>
      <c r="AD222" s="3">
        <v>1943.3285714285712</v>
      </c>
      <c r="AE222" s="13">
        <f t="shared" si="345"/>
        <v>3.2885462358516184</v>
      </c>
      <c r="AF222" s="3">
        <v>278.9285714285714</v>
      </c>
      <c r="AG222" s="13">
        <f t="shared" si="346"/>
        <v>2.445493002535081</v>
      </c>
      <c r="AH222" s="3">
        <v>1790.1795918367347</v>
      </c>
      <c r="AI222" s="13">
        <f t="shared" si="347"/>
        <v>3.2528966018353507</v>
      </c>
      <c r="AJ222" s="3">
        <v>1861.1285714285714</v>
      </c>
      <c r="AK222" s="13">
        <f t="shared" si="348"/>
        <v>3.269776376318948</v>
      </c>
      <c r="AL222" s="3">
        <v>50.99836734693878</v>
      </c>
      <c r="AM222" s="13">
        <f t="shared" si="349"/>
        <v>1.70755627289078</v>
      </c>
      <c r="AN222" s="3">
        <v>0.827</v>
      </c>
      <c r="AO222" s="9">
        <f t="shared" si="366"/>
        <v>-0.08244197917456389</v>
      </c>
      <c r="AP222" s="3">
        <v>3.401</v>
      </c>
      <c r="AQ222" s="3">
        <f t="shared" si="335"/>
        <v>0.5316194013563393</v>
      </c>
      <c r="AR222" s="3">
        <f t="shared" si="350"/>
        <v>0.026236504350000002</v>
      </c>
      <c r="AS222" s="3">
        <f t="shared" si="351"/>
        <v>-1.5810940291529632</v>
      </c>
      <c r="AT222" s="3">
        <f aca="true" t="shared" si="371" ref="AT222:AT227">R222*AP222</f>
        <v>787.3592632653061</v>
      </c>
      <c r="AU222" s="3">
        <f aca="true" t="shared" si="372" ref="AU222:AU227">LOG10(AT222)</f>
        <v>2.8961729413193975</v>
      </c>
      <c r="AV222" s="3">
        <f t="shared" si="352"/>
        <v>7.777809367346938</v>
      </c>
      <c r="AW222" s="3">
        <f t="shared" si="353"/>
        <v>0.890857294465352</v>
      </c>
      <c r="AX222" s="3">
        <f t="shared" si="368"/>
        <v>300.9079865306123</v>
      </c>
      <c r="AY222" s="3">
        <f t="shared" si="369"/>
        <v>2.4784337146930366</v>
      </c>
      <c r="AZ222" s="3">
        <f t="shared" si="354"/>
        <v>59.767994061224485</v>
      </c>
      <c r="BA222" s="3">
        <f t="shared" si="355"/>
        <v>1.776468680247933</v>
      </c>
      <c r="BB222" s="3">
        <f t="shared" si="356"/>
        <v>6.60926047142857</v>
      </c>
      <c r="BC222" s="3">
        <f t="shared" si="357"/>
        <v>0.8201528677843403</v>
      </c>
      <c r="BD222" s="3">
        <f t="shared" si="358"/>
        <v>0.9486360714285712</v>
      </c>
      <c r="BE222" s="3">
        <f t="shared" si="359"/>
        <v>-0.022900365532196865</v>
      </c>
      <c r="BF222" s="3">
        <f t="shared" si="360"/>
        <v>6.088400791836734</v>
      </c>
      <c r="BG222" s="3">
        <f t="shared" si="361"/>
        <v>0.7845032337680728</v>
      </c>
      <c r="BH222" s="3">
        <f t="shared" si="362"/>
        <v>6.329698271428571</v>
      </c>
      <c r="BI222" s="3">
        <f t="shared" si="363"/>
        <v>0.8013830082516701</v>
      </c>
      <c r="BJ222" s="3">
        <f t="shared" si="364"/>
        <v>173.44544734693878</v>
      </c>
      <c r="BK222" s="3">
        <f t="shared" si="365"/>
        <v>2.239162904823502</v>
      </c>
      <c r="BL222" s="3"/>
    </row>
    <row r="223" spans="1:64" ht="18.75" customHeight="1">
      <c r="A223" s="3" t="s">
        <v>48</v>
      </c>
      <c r="B223" s="3">
        <v>906</v>
      </c>
      <c r="C223" s="3" t="s">
        <v>28</v>
      </c>
      <c r="D223" s="3" t="s">
        <v>35</v>
      </c>
      <c r="E223" s="3" t="s">
        <v>33</v>
      </c>
      <c r="F223" s="3">
        <v>55</v>
      </c>
      <c r="G223" s="3">
        <v>700</v>
      </c>
      <c r="H223" s="3">
        <v>18</v>
      </c>
      <c r="I223" s="3">
        <v>6</v>
      </c>
      <c r="J223" s="3" t="s">
        <v>49</v>
      </c>
      <c r="K223" s="3">
        <v>0.90728</v>
      </c>
      <c r="L223" s="3">
        <f t="shared" si="336"/>
        <v>9.072799999999999</v>
      </c>
      <c r="M223" s="13">
        <f t="shared" si="337"/>
        <v>0.9577413374336852</v>
      </c>
      <c r="N223" s="1">
        <f t="shared" si="338"/>
        <v>0.09539587054216525</v>
      </c>
      <c r="O223" s="3">
        <v>40.285</v>
      </c>
      <c r="P223" s="3">
        <f t="shared" si="339"/>
        <v>0.687626263401863</v>
      </c>
      <c r="Q223" s="1">
        <f t="shared" si="340"/>
        <v>44.401948681774094</v>
      </c>
      <c r="R223" s="3">
        <v>351.8898305084746</v>
      </c>
      <c r="S223" s="11">
        <f t="shared" si="370"/>
        <v>2.5464067160597694</v>
      </c>
      <c r="T223" s="3">
        <v>2262.2457627118642</v>
      </c>
      <c r="U223" s="13">
        <f t="shared" si="341"/>
        <v>3.3545397834328643</v>
      </c>
      <c r="V223" s="3"/>
      <c r="W223" s="3"/>
      <c r="X223" s="3">
        <v>122.95677966101695</v>
      </c>
      <c r="Y223" s="13">
        <f t="shared" si="367"/>
        <v>2.0897524801116876</v>
      </c>
      <c r="Z223" s="3">
        <v>17503.877118644068</v>
      </c>
      <c r="AA223" s="13">
        <f t="shared" si="342"/>
        <v>4.243134255814092</v>
      </c>
      <c r="AB223" s="13">
        <f t="shared" si="343"/>
        <v>17.50387711864407</v>
      </c>
      <c r="AC223" s="13">
        <f t="shared" si="344"/>
        <v>1.2431342558140925</v>
      </c>
      <c r="AD223" s="3">
        <v>1845.5487288135596</v>
      </c>
      <c r="AE223" s="13">
        <f t="shared" si="345"/>
        <v>3.2661255165462806</v>
      </c>
      <c r="AF223" s="3">
        <v>299.9046610169492</v>
      </c>
      <c r="AG223" s="13">
        <f t="shared" si="346"/>
        <v>2.4769832154701334</v>
      </c>
      <c r="AH223" s="3">
        <v>2183.538135593221</v>
      </c>
      <c r="AI223" s="13">
        <f t="shared" si="347"/>
        <v>3.3391607812965485</v>
      </c>
      <c r="AJ223" s="3">
        <v>1927.3686440677966</v>
      </c>
      <c r="AK223" s="13">
        <f t="shared" si="348"/>
        <v>3.2849647892649174</v>
      </c>
      <c r="AL223" s="3">
        <v>54.224364406779664</v>
      </c>
      <c r="AM223" s="13">
        <f t="shared" si="349"/>
        <v>1.7341944701146108</v>
      </c>
      <c r="AN223" s="3">
        <v>1.081</v>
      </c>
      <c r="AO223" s="9">
        <f t="shared" si="366"/>
        <v>0.03386586734790011</v>
      </c>
      <c r="AP223" s="3">
        <v>2.737</v>
      </c>
      <c r="AQ223" s="3">
        <f t="shared" si="335"/>
        <v>0.43729066465704836</v>
      </c>
      <c r="AR223" s="3">
        <f t="shared" si="350"/>
        <v>0.0248322536</v>
      </c>
      <c r="AS223" s="3">
        <f t="shared" si="351"/>
        <v>-1.6049838651561912</v>
      </c>
      <c r="AT223" s="3">
        <f t="shared" si="371"/>
        <v>963.122466101695</v>
      </c>
      <c r="AU223" s="3">
        <f t="shared" si="372"/>
        <v>2.983681513469893</v>
      </c>
      <c r="AV223" s="3">
        <f t="shared" si="352"/>
        <v>6.1917666525423725</v>
      </c>
      <c r="AW223" s="3">
        <f t="shared" si="353"/>
        <v>0.7918145808429878</v>
      </c>
      <c r="AX223" s="3">
        <f t="shared" si="368"/>
        <v>336.5327059322034</v>
      </c>
      <c r="AY223" s="3">
        <f t="shared" si="369"/>
        <v>2.527027277521811</v>
      </c>
      <c r="AZ223" s="3">
        <f t="shared" si="354"/>
        <v>47.90811167372882</v>
      </c>
      <c r="BA223" s="3">
        <f t="shared" si="355"/>
        <v>1.6804090532242162</v>
      </c>
      <c r="BB223" s="3">
        <f t="shared" si="356"/>
        <v>5.051266870762713</v>
      </c>
      <c r="BC223" s="3">
        <f t="shared" si="357"/>
        <v>0.7034003139564042</v>
      </c>
      <c r="BD223" s="3">
        <f t="shared" si="358"/>
        <v>0.82083905720339</v>
      </c>
      <c r="BE223" s="3">
        <f t="shared" si="359"/>
        <v>-0.08574198711974274</v>
      </c>
      <c r="BF223" s="3">
        <f t="shared" si="360"/>
        <v>5.976343877118645</v>
      </c>
      <c r="BG223" s="3">
        <f t="shared" si="361"/>
        <v>0.7764355787066721</v>
      </c>
      <c r="BH223" s="3">
        <f t="shared" si="362"/>
        <v>5.27520797881356</v>
      </c>
      <c r="BI223" s="3">
        <f t="shared" si="363"/>
        <v>0.722239586675041</v>
      </c>
      <c r="BJ223" s="3">
        <f t="shared" si="364"/>
        <v>148.41208538135595</v>
      </c>
      <c r="BK223" s="3">
        <f t="shared" si="365"/>
        <v>2.1714692675247345</v>
      </c>
      <c r="BL223" s="3"/>
    </row>
    <row r="224" spans="1:64" ht="18.75" customHeight="1">
      <c r="A224" s="3" t="s">
        <v>48</v>
      </c>
      <c r="B224" s="3">
        <v>907</v>
      </c>
      <c r="C224" s="3" t="s">
        <v>28</v>
      </c>
      <c r="D224" s="3" t="s">
        <v>35</v>
      </c>
      <c r="E224" s="3" t="s">
        <v>34</v>
      </c>
      <c r="F224" s="3">
        <v>82</v>
      </c>
      <c r="G224" s="3">
        <v>700</v>
      </c>
      <c r="H224" s="3">
        <v>19</v>
      </c>
      <c r="I224" s="3">
        <v>1</v>
      </c>
      <c r="J224" s="3" t="s">
        <v>49</v>
      </c>
      <c r="K224" s="3">
        <v>0.9270849999999999</v>
      </c>
      <c r="L224" s="3">
        <f t="shared" si="336"/>
        <v>9.27085</v>
      </c>
      <c r="M224" s="13">
        <f t="shared" si="337"/>
        <v>0.9671195543587673</v>
      </c>
      <c r="N224" s="1">
        <f t="shared" si="338"/>
        <v>0.09643465175689321</v>
      </c>
      <c r="O224" s="3">
        <v>40.605000000000004</v>
      </c>
      <c r="P224" s="3">
        <f t="shared" si="339"/>
        <v>0.6908863512657197</v>
      </c>
      <c r="Q224" s="1">
        <f t="shared" si="340"/>
        <v>43.79857294638572</v>
      </c>
      <c r="R224" s="3">
        <v>202.55426356589146</v>
      </c>
      <c r="S224" s="11">
        <f t="shared" si="370"/>
        <v>2.3065413890829354</v>
      </c>
      <c r="T224" s="3">
        <v>2268.6046511627906</v>
      </c>
      <c r="U224" s="13">
        <f t="shared" si="341"/>
        <v>3.3557588181509503</v>
      </c>
      <c r="V224" s="3"/>
      <c r="W224" s="3"/>
      <c r="X224" s="3">
        <v>76.11996124031008</v>
      </c>
      <c r="Y224" s="13">
        <f t="shared" si="367"/>
        <v>1.8814985584756798</v>
      </c>
      <c r="Z224" s="3">
        <v>15037.054263565891</v>
      </c>
      <c r="AA224" s="13">
        <f t="shared" si="342"/>
        <v>4.1771627669485465</v>
      </c>
      <c r="AB224" s="13">
        <f t="shared" si="343"/>
        <v>15.03705426356589</v>
      </c>
      <c r="AC224" s="13">
        <f t="shared" si="344"/>
        <v>1.177162766948546</v>
      </c>
      <c r="AD224" s="3">
        <v>1503.7228682170544</v>
      </c>
      <c r="AE224" s="13">
        <f t="shared" si="345"/>
        <v>3.1771678044111304</v>
      </c>
      <c r="AF224" s="3">
        <v>217.02906976744185</v>
      </c>
      <c r="AG224" s="13">
        <f t="shared" si="346"/>
        <v>2.3365179089362758</v>
      </c>
      <c r="AH224" s="3">
        <v>1048.562015503876</v>
      </c>
      <c r="AI224" s="13">
        <f t="shared" si="347"/>
        <v>3.0205941212054217</v>
      </c>
      <c r="AJ224" s="3">
        <v>1566.8042635658912</v>
      </c>
      <c r="AK224" s="13">
        <f t="shared" si="348"/>
        <v>3.195014744673518</v>
      </c>
      <c r="AL224" s="3">
        <v>54.345155038759685</v>
      </c>
      <c r="AM224" s="13">
        <f t="shared" si="349"/>
        <v>1.7351608320704697</v>
      </c>
      <c r="AN224" s="3">
        <v>0.561</v>
      </c>
      <c r="AO224" s="9">
        <f t="shared" si="366"/>
        <v>-0.25095973129654275</v>
      </c>
      <c r="AP224" s="3">
        <v>2.788</v>
      </c>
      <c r="AQ224" s="3">
        <f t="shared" si="335"/>
        <v>0.44530834642358486</v>
      </c>
      <c r="AR224" s="3">
        <f t="shared" si="350"/>
        <v>0.025847129799999997</v>
      </c>
      <c r="AS224" s="3">
        <f t="shared" si="351"/>
        <v>-1.587587676215261</v>
      </c>
      <c r="AT224" s="3">
        <f t="shared" si="371"/>
        <v>564.7212868217053</v>
      </c>
      <c r="AU224" s="3">
        <f t="shared" si="372"/>
        <v>2.751834158508907</v>
      </c>
      <c r="AV224" s="3">
        <f t="shared" si="352"/>
        <v>6.32486976744186</v>
      </c>
      <c r="AW224" s="3">
        <f t="shared" si="353"/>
        <v>0.8010515875769221</v>
      </c>
      <c r="AX224" s="3">
        <f t="shared" si="368"/>
        <v>212.2224519379845</v>
      </c>
      <c r="AY224" s="3">
        <f t="shared" si="369"/>
        <v>2.3267913279016517</v>
      </c>
      <c r="AZ224" s="3">
        <f t="shared" si="354"/>
        <v>41.9233072868217</v>
      </c>
      <c r="BA224" s="3">
        <f t="shared" si="355"/>
        <v>1.6224555363745177</v>
      </c>
      <c r="BB224" s="3">
        <f t="shared" si="356"/>
        <v>4.192379356589147</v>
      </c>
      <c r="BC224" s="3">
        <f t="shared" si="357"/>
        <v>0.6224605738371021</v>
      </c>
      <c r="BD224" s="3">
        <f t="shared" si="358"/>
        <v>0.6050770465116279</v>
      </c>
      <c r="BE224" s="3">
        <f t="shared" si="359"/>
        <v>-0.2181893216377524</v>
      </c>
      <c r="BF224" s="3">
        <f t="shared" si="360"/>
        <v>2.923390899224806</v>
      </c>
      <c r="BG224" s="3">
        <f t="shared" si="361"/>
        <v>0.46588689063139355</v>
      </c>
      <c r="BH224" s="3">
        <f t="shared" si="362"/>
        <v>4.368250286821704</v>
      </c>
      <c r="BI224" s="3">
        <f t="shared" si="363"/>
        <v>0.6403075140994898</v>
      </c>
      <c r="BJ224" s="3">
        <f t="shared" si="364"/>
        <v>151.514292248062</v>
      </c>
      <c r="BK224" s="3">
        <f t="shared" si="365"/>
        <v>2.1804536014964415</v>
      </c>
      <c r="BL224" s="3"/>
    </row>
    <row r="225" spans="1:64" ht="18.75" customHeight="1">
      <c r="A225" s="3" t="s">
        <v>48</v>
      </c>
      <c r="B225" s="3">
        <v>908</v>
      </c>
      <c r="C225" s="3" t="s">
        <v>28</v>
      </c>
      <c r="D225" s="3" t="s">
        <v>35</v>
      </c>
      <c r="E225" s="3" t="s">
        <v>34</v>
      </c>
      <c r="F225" s="3">
        <v>82</v>
      </c>
      <c r="G225" s="3">
        <v>700</v>
      </c>
      <c r="H225" s="3">
        <v>19</v>
      </c>
      <c r="I225" s="3">
        <v>2</v>
      </c>
      <c r="J225" s="3" t="s">
        <v>49</v>
      </c>
      <c r="K225" s="3">
        <v>0.803095</v>
      </c>
      <c r="L225" s="3">
        <f t="shared" si="336"/>
        <v>8.03095</v>
      </c>
      <c r="M225" s="13">
        <f t="shared" si="337"/>
        <v>0.9047669220351355</v>
      </c>
      <c r="N225" s="1">
        <f t="shared" si="338"/>
        <v>0.0897359531078493</v>
      </c>
      <c r="O225" s="3">
        <v>41.695</v>
      </c>
      <c r="P225" s="3">
        <f t="shared" si="339"/>
        <v>0.7019614622942627</v>
      </c>
      <c r="Q225" s="1">
        <f t="shared" si="340"/>
        <v>51.91789265279948</v>
      </c>
      <c r="R225" s="3">
        <v>151.58864541832668</v>
      </c>
      <c r="S225" s="11">
        <f t="shared" si="370"/>
        <v>2.180666672161175</v>
      </c>
      <c r="T225" s="3">
        <v>2632.4900398406376</v>
      </c>
      <c r="U225" s="13">
        <f t="shared" si="341"/>
        <v>3.42036673668547</v>
      </c>
      <c r="V225" s="3"/>
      <c r="W225" s="3"/>
      <c r="X225" s="3">
        <v>60.539442231075704</v>
      </c>
      <c r="Y225" s="13">
        <f t="shared" si="367"/>
        <v>1.782038415347315</v>
      </c>
      <c r="Z225" s="3">
        <v>14878.027888446217</v>
      </c>
      <c r="AA225" s="13">
        <f t="shared" si="342"/>
        <v>4.172545368445959</v>
      </c>
      <c r="AB225" s="13">
        <f t="shared" si="343"/>
        <v>14.878027888446217</v>
      </c>
      <c r="AC225" s="13">
        <f t="shared" si="344"/>
        <v>1.1725453684459584</v>
      </c>
      <c r="AD225" s="3">
        <v>1643.149402390438</v>
      </c>
      <c r="AE225" s="13">
        <f t="shared" si="345"/>
        <v>3.215677053200042</v>
      </c>
      <c r="AF225" s="3">
        <v>275.04780876494027</v>
      </c>
      <c r="AG225" s="13">
        <f t="shared" si="346"/>
        <v>2.4394081893872728</v>
      </c>
      <c r="AH225" s="3">
        <v>1012.8426294820716</v>
      </c>
      <c r="AI225" s="13">
        <f t="shared" si="347"/>
        <v>3.0055419720563887</v>
      </c>
      <c r="AJ225" s="3">
        <v>1424.7689243027887</v>
      </c>
      <c r="AK225" s="13">
        <f t="shared" si="348"/>
        <v>3.153744434142582</v>
      </c>
      <c r="AL225" s="3">
        <v>59.39800796812749</v>
      </c>
      <c r="AM225" s="13">
        <f t="shared" si="349"/>
        <v>1.7737718802849518</v>
      </c>
      <c r="AN225" s="3">
        <v>0.637</v>
      </c>
      <c r="AO225" s="9">
        <f t="shared" si="366"/>
        <v>-0.19579239491795858</v>
      </c>
      <c r="AP225" s="3">
        <v>2.773</v>
      </c>
      <c r="AQ225" s="3">
        <f t="shared" si="335"/>
        <v>0.442965530834671</v>
      </c>
      <c r="AR225" s="3">
        <f t="shared" si="350"/>
        <v>0.022269824350000002</v>
      </c>
      <c r="AS225" s="3">
        <f t="shared" si="351"/>
        <v>-1.652283208387003</v>
      </c>
      <c r="AT225" s="3">
        <f t="shared" si="371"/>
        <v>420.3553137450199</v>
      </c>
      <c r="AU225" s="3">
        <f t="shared" si="372"/>
        <v>2.623616541739037</v>
      </c>
      <c r="AV225" s="3">
        <f t="shared" si="352"/>
        <v>7.299894880478089</v>
      </c>
      <c r="AW225" s="3">
        <f t="shared" si="353"/>
        <v>0.8633166062633315</v>
      </c>
      <c r="AX225" s="3">
        <f t="shared" si="368"/>
        <v>167.87587330677295</v>
      </c>
      <c r="AY225" s="3">
        <f t="shared" si="369"/>
        <v>2.224988284925177</v>
      </c>
      <c r="AZ225" s="3">
        <f t="shared" si="354"/>
        <v>41.25677133466136</v>
      </c>
      <c r="BA225" s="3">
        <f t="shared" si="355"/>
        <v>1.61549523802382</v>
      </c>
      <c r="BB225" s="3">
        <f t="shared" si="356"/>
        <v>4.556453292828684</v>
      </c>
      <c r="BC225" s="3">
        <f t="shared" si="357"/>
        <v>0.6586269227779036</v>
      </c>
      <c r="BD225" s="3">
        <f t="shared" si="358"/>
        <v>0.7627075737051794</v>
      </c>
      <c r="BE225" s="3">
        <f t="shared" si="359"/>
        <v>-0.11764194103486555</v>
      </c>
      <c r="BF225" s="3">
        <f t="shared" si="360"/>
        <v>2.808612611553785</v>
      </c>
      <c r="BG225" s="3">
        <f t="shared" si="361"/>
        <v>0.4484918416342503</v>
      </c>
      <c r="BH225" s="3">
        <f t="shared" si="362"/>
        <v>3.9508842270916333</v>
      </c>
      <c r="BI225" s="3">
        <f t="shared" si="363"/>
        <v>0.5966943037204435</v>
      </c>
      <c r="BJ225" s="3">
        <f t="shared" si="364"/>
        <v>164.71067609561754</v>
      </c>
      <c r="BK225" s="3">
        <f t="shared" si="365"/>
        <v>2.2167217498628133</v>
      </c>
      <c r="BL225" s="3"/>
    </row>
    <row r="226" spans="1:64" ht="18.75" customHeight="1">
      <c r="A226" s="3" t="s">
        <v>48</v>
      </c>
      <c r="B226" s="3">
        <v>909</v>
      </c>
      <c r="C226" s="3" t="s">
        <v>28</v>
      </c>
      <c r="D226" s="3" t="s">
        <v>35</v>
      </c>
      <c r="E226" s="3" t="s">
        <v>34</v>
      </c>
      <c r="F226" s="3">
        <v>82</v>
      </c>
      <c r="G226" s="3">
        <v>700</v>
      </c>
      <c r="H226" s="3">
        <v>19</v>
      </c>
      <c r="I226" s="3">
        <v>3</v>
      </c>
      <c r="J226" s="3" t="s">
        <v>49</v>
      </c>
      <c r="K226" s="3">
        <v>2.8355</v>
      </c>
      <c r="L226" s="3">
        <f t="shared" si="336"/>
        <v>28.355</v>
      </c>
      <c r="M226" s="13">
        <f t="shared" si="337"/>
        <v>1.4526296516220174</v>
      </c>
      <c r="N226" s="1">
        <f t="shared" si="338"/>
        <v>0.1691955386910483</v>
      </c>
      <c r="O226" s="3">
        <v>39.614999999999995</v>
      </c>
      <c r="P226" s="3">
        <f t="shared" si="339"/>
        <v>0.6807866158481121</v>
      </c>
      <c r="Q226" s="1">
        <f t="shared" si="340"/>
        <v>13.971080938106152</v>
      </c>
      <c r="R226" s="3">
        <v>308.56875</v>
      </c>
      <c r="S226" s="11">
        <f t="shared" si="370"/>
        <v>2.489351941202934</v>
      </c>
      <c r="T226" s="3">
        <v>4136.520833333333</v>
      </c>
      <c r="U226" s="13">
        <f t="shared" si="341"/>
        <v>3.616635215966409</v>
      </c>
      <c r="V226" s="3"/>
      <c r="W226" s="3"/>
      <c r="X226" s="3">
        <v>132.16395833333334</v>
      </c>
      <c r="Y226" s="13">
        <f t="shared" si="367"/>
        <v>2.1211130373656877</v>
      </c>
      <c r="Z226" s="3">
        <v>34186.458333333336</v>
      </c>
      <c r="AA226" s="13">
        <f t="shared" si="342"/>
        <v>4.533854110859153</v>
      </c>
      <c r="AB226" s="13">
        <f t="shared" si="343"/>
        <v>34.186458333333334</v>
      </c>
      <c r="AC226" s="13">
        <f t="shared" si="344"/>
        <v>1.533854110859153</v>
      </c>
      <c r="AD226" s="3">
        <v>2879.7500000000005</v>
      </c>
      <c r="AE226" s="13">
        <f t="shared" si="345"/>
        <v>3.459354786949111</v>
      </c>
      <c r="AF226" s="3">
        <v>475.30416666666673</v>
      </c>
      <c r="AG226" s="13">
        <f t="shared" si="346"/>
        <v>2.6769716214742445</v>
      </c>
      <c r="AH226" s="3">
        <v>2504.8750000000005</v>
      </c>
      <c r="AI226" s="13">
        <f t="shared" si="347"/>
        <v>3.398786058281211</v>
      </c>
      <c r="AJ226" s="3">
        <v>2815.8125</v>
      </c>
      <c r="AK226" s="13">
        <f t="shared" si="348"/>
        <v>3.449603732527445</v>
      </c>
      <c r="AL226" s="3">
        <v>103.53354166666668</v>
      </c>
      <c r="AM226" s="13">
        <f t="shared" si="349"/>
        <v>2.0150810705742876</v>
      </c>
      <c r="AN226" s="3">
        <v>0.266</v>
      </c>
      <c r="AO226" s="9">
        <f t="shared" si="366"/>
        <v>-0.5749551254486112</v>
      </c>
      <c r="AP226" s="3">
        <v>0.797</v>
      </c>
      <c r="AQ226" s="3">
        <f t="shared" si="335"/>
        <v>-0.09848719087006003</v>
      </c>
      <c r="AR226" s="3">
        <f t="shared" si="350"/>
        <v>0.022598935000000004</v>
      </c>
      <c r="AS226" s="3">
        <f t="shared" si="351"/>
        <v>-1.6459120269818701</v>
      </c>
      <c r="AT226" s="3">
        <f t="shared" si="371"/>
        <v>245.92929375000003</v>
      </c>
      <c r="AU226" s="3">
        <f t="shared" si="372"/>
        <v>2.390810262599046</v>
      </c>
      <c r="AV226" s="3">
        <f t="shared" si="352"/>
        <v>3.2968071041666667</v>
      </c>
      <c r="AW226" s="3">
        <f t="shared" si="353"/>
        <v>0.5180935373625212</v>
      </c>
      <c r="AX226" s="3">
        <f t="shared" si="368"/>
        <v>105.33467479166667</v>
      </c>
      <c r="AY226" s="3">
        <f t="shared" si="369"/>
        <v>2.0225713587618</v>
      </c>
      <c r="AZ226" s="3">
        <f t="shared" si="354"/>
        <v>27.24660729166667</v>
      </c>
      <c r="BA226" s="3">
        <f t="shared" si="355"/>
        <v>1.4353124322552653</v>
      </c>
      <c r="BB226" s="3">
        <f t="shared" si="356"/>
        <v>2.2951607500000004</v>
      </c>
      <c r="BC226" s="3">
        <f t="shared" si="357"/>
        <v>0.3608131083452234</v>
      </c>
      <c r="BD226" s="3">
        <f t="shared" si="358"/>
        <v>0.3788174208333334</v>
      </c>
      <c r="BE226" s="3">
        <f t="shared" si="359"/>
        <v>-0.4215700571296431</v>
      </c>
      <c r="BF226" s="3">
        <f t="shared" si="360"/>
        <v>1.9963853750000005</v>
      </c>
      <c r="BG226" s="3">
        <f t="shared" si="361"/>
        <v>0.30024437967732337</v>
      </c>
      <c r="BH226" s="3">
        <f t="shared" si="362"/>
        <v>2.2442025625</v>
      </c>
      <c r="BI226" s="3">
        <f t="shared" si="363"/>
        <v>0.35106205392355766</v>
      </c>
      <c r="BJ226" s="3">
        <f t="shared" si="364"/>
        <v>82.51623270833335</v>
      </c>
      <c r="BK226" s="3">
        <f t="shared" si="365"/>
        <v>1.9165393919704001</v>
      </c>
      <c r="BL226" s="3"/>
    </row>
    <row r="227" spans="1:64" ht="18.75" customHeight="1">
      <c r="A227" s="3" t="s">
        <v>48</v>
      </c>
      <c r="B227" s="3">
        <v>910</v>
      </c>
      <c r="C227" s="3" t="s">
        <v>28</v>
      </c>
      <c r="D227" s="3" t="s">
        <v>35</v>
      </c>
      <c r="E227" s="3" t="s">
        <v>34</v>
      </c>
      <c r="F227" s="3">
        <v>82</v>
      </c>
      <c r="G227" s="3">
        <v>700</v>
      </c>
      <c r="H227" s="3">
        <v>19</v>
      </c>
      <c r="I227" s="3">
        <v>4</v>
      </c>
      <c r="J227" s="3" t="s">
        <v>49</v>
      </c>
      <c r="K227" s="3">
        <v>1.21465</v>
      </c>
      <c r="L227" s="3">
        <f t="shared" si="336"/>
        <v>12.1465</v>
      </c>
      <c r="M227" s="13">
        <f t="shared" si="337"/>
        <v>1.0844511545052629</v>
      </c>
      <c r="N227" s="1">
        <f t="shared" si="338"/>
        <v>0.11043550268178962</v>
      </c>
      <c r="O227" s="3">
        <v>40.635</v>
      </c>
      <c r="P227" s="3">
        <f t="shared" si="339"/>
        <v>0.691191773894195</v>
      </c>
      <c r="Q227" s="1">
        <f t="shared" si="340"/>
        <v>33.45408142263203</v>
      </c>
      <c r="R227" s="3">
        <v>166.8400406504065</v>
      </c>
      <c r="S227" s="11">
        <f t="shared" si="370"/>
        <v>2.222300286989216</v>
      </c>
      <c r="T227" s="3">
        <v>3021.829268292683</v>
      </c>
      <c r="U227" s="13">
        <f t="shared" si="341"/>
        <v>3.4802699232945384</v>
      </c>
      <c r="V227" s="3"/>
      <c r="W227" s="3"/>
      <c r="X227" s="3">
        <v>74.61443089430895</v>
      </c>
      <c r="Y227" s="13">
        <f t="shared" si="367"/>
        <v>1.8728228308461936</v>
      </c>
      <c r="Z227" s="3">
        <v>20249.837398373984</v>
      </c>
      <c r="AA227" s="13">
        <f t="shared" si="342"/>
        <v>4.306421540277974</v>
      </c>
      <c r="AB227" s="13">
        <f t="shared" si="343"/>
        <v>20.249837398373984</v>
      </c>
      <c r="AC227" s="13">
        <f t="shared" si="344"/>
        <v>1.306421540277974</v>
      </c>
      <c r="AD227" s="3">
        <v>1695.628048780488</v>
      </c>
      <c r="AE227" s="13">
        <f t="shared" si="345"/>
        <v>3.2293305919784188</v>
      </c>
      <c r="AF227" s="3">
        <v>246.40040650406507</v>
      </c>
      <c r="AG227" s="13">
        <f t="shared" si="346"/>
        <v>2.3916414199791034</v>
      </c>
      <c r="AH227" s="3">
        <v>1401.489837398374</v>
      </c>
      <c r="AI227" s="13">
        <f t="shared" si="347"/>
        <v>3.1465899529148493</v>
      </c>
      <c r="AJ227" s="3">
        <v>1902.9268292682925</v>
      </c>
      <c r="AK227" s="13">
        <f t="shared" si="348"/>
        <v>3.279422089256037</v>
      </c>
      <c r="AL227" s="3">
        <v>59.825</v>
      </c>
      <c r="AM227" s="13">
        <f t="shared" si="349"/>
        <v>1.776882707285475</v>
      </c>
      <c r="AN227" s="3">
        <v>0.828</v>
      </c>
      <c r="AO227" s="9">
        <f t="shared" si="366"/>
        <v>-0.08191721535781282</v>
      </c>
      <c r="AP227" s="3">
        <v>2.117</v>
      </c>
      <c r="AQ227" s="3">
        <f t="shared" si="335"/>
        <v>0.3257413721537964</v>
      </c>
      <c r="AR227" s="3">
        <f t="shared" si="350"/>
        <v>0.0257141405</v>
      </c>
      <c r="AS227" s="3">
        <f t="shared" si="351"/>
        <v>-1.589827987475325</v>
      </c>
      <c r="AT227" s="3">
        <f t="shared" si="371"/>
        <v>353.2003660569106</v>
      </c>
      <c r="AU227" s="3">
        <f t="shared" si="372"/>
        <v>2.548021145008628</v>
      </c>
      <c r="AV227" s="3">
        <f t="shared" si="352"/>
        <v>6.3972125609756105</v>
      </c>
      <c r="AW227" s="3">
        <f t="shared" si="353"/>
        <v>0.8059907813139505</v>
      </c>
      <c r="AX227" s="3">
        <f t="shared" si="368"/>
        <v>157.95875020325207</v>
      </c>
      <c r="AY227" s="3">
        <f t="shared" si="369"/>
        <v>2.1985436888656054</v>
      </c>
      <c r="AZ227" s="3">
        <f t="shared" si="354"/>
        <v>42.86890577235772</v>
      </c>
      <c r="BA227" s="3">
        <f t="shared" si="355"/>
        <v>1.632142398297386</v>
      </c>
      <c r="BB227" s="3">
        <f t="shared" si="356"/>
        <v>3.589644579268293</v>
      </c>
      <c r="BC227" s="3">
        <f t="shared" si="357"/>
        <v>0.5550514499978306</v>
      </c>
      <c r="BD227" s="3">
        <f t="shared" si="358"/>
        <v>0.5216296605691058</v>
      </c>
      <c r="BE227" s="3">
        <f t="shared" si="359"/>
        <v>-0.2826377220014846</v>
      </c>
      <c r="BF227" s="3">
        <f t="shared" si="360"/>
        <v>2.9669539857723577</v>
      </c>
      <c r="BG227" s="3">
        <f t="shared" si="361"/>
        <v>0.4723108109342614</v>
      </c>
      <c r="BH227" s="3">
        <f t="shared" si="362"/>
        <v>4.028496097560975</v>
      </c>
      <c r="BI227" s="3">
        <f t="shared" si="363"/>
        <v>0.605142947275449</v>
      </c>
      <c r="BJ227" s="3">
        <f t="shared" si="364"/>
        <v>126.64952500000001</v>
      </c>
      <c r="BK227" s="3">
        <f t="shared" si="365"/>
        <v>2.102603565304887</v>
      </c>
      <c r="BL227" s="3" t="s">
        <v>75</v>
      </c>
    </row>
    <row r="228" spans="1:64" ht="18.75" customHeight="1">
      <c r="A228" s="3" t="s">
        <v>48</v>
      </c>
      <c r="B228" s="3">
        <v>911</v>
      </c>
      <c r="C228" s="3" t="s">
        <v>28</v>
      </c>
      <c r="D228" s="3" t="s">
        <v>35</v>
      </c>
      <c r="E228" s="3" t="s">
        <v>34</v>
      </c>
      <c r="F228" s="3">
        <v>82</v>
      </c>
      <c r="G228" s="3">
        <v>700</v>
      </c>
      <c r="H228" s="3">
        <v>19</v>
      </c>
      <c r="I228" s="3">
        <v>5</v>
      </c>
      <c r="J228" s="3" t="s">
        <v>49</v>
      </c>
      <c r="K228" s="3">
        <v>0.689025</v>
      </c>
      <c r="L228" s="3">
        <f t="shared" si="336"/>
        <v>6.89025</v>
      </c>
      <c r="M228" s="13">
        <f t="shared" si="337"/>
        <v>0.8382349797669517</v>
      </c>
      <c r="N228" s="1">
        <f t="shared" si="338"/>
        <v>0.08310315033093282</v>
      </c>
      <c r="O228" s="3">
        <v>41.07</v>
      </c>
      <c r="P228" s="3">
        <f t="shared" si="339"/>
        <v>0.6956164685909153</v>
      </c>
      <c r="Q228" s="1">
        <f t="shared" si="340"/>
        <v>59.6059649504735</v>
      </c>
      <c r="R228" s="3"/>
      <c r="S228" s="11"/>
      <c r="T228" s="3">
        <v>2667.943722943723</v>
      </c>
      <c r="U228" s="13">
        <f t="shared" si="341"/>
        <v>3.426176664422633</v>
      </c>
      <c r="V228" s="3"/>
      <c r="W228" s="3"/>
      <c r="X228" s="3">
        <v>47.80562770562771</v>
      </c>
      <c r="Y228" s="13">
        <f t="shared" si="367"/>
        <v>1.6794790250145228</v>
      </c>
      <c r="Z228" s="3">
        <v>14469.978354978353</v>
      </c>
      <c r="AA228" s="13">
        <f t="shared" si="342"/>
        <v>4.160467881476985</v>
      </c>
      <c r="AB228" s="13">
        <f t="shared" si="343"/>
        <v>14.469978354978354</v>
      </c>
      <c r="AC228" s="13">
        <f t="shared" si="344"/>
        <v>1.1604678814769855</v>
      </c>
      <c r="AD228" s="3">
        <v>1706.207792207792</v>
      </c>
      <c r="AE228" s="13">
        <f t="shared" si="345"/>
        <v>3.2320319210365667</v>
      </c>
      <c r="AF228" s="3">
        <v>248.5151515151515</v>
      </c>
      <c r="AG228" s="13">
        <f t="shared" si="346"/>
        <v>2.3953528720183517</v>
      </c>
      <c r="AH228" s="3">
        <v>984.6060606060605</v>
      </c>
      <c r="AI228" s="13">
        <f t="shared" si="347"/>
        <v>2.9932625046844197</v>
      </c>
      <c r="AJ228" s="3">
        <v>1620.9004329004329</v>
      </c>
      <c r="AK228" s="13">
        <f t="shared" si="348"/>
        <v>3.209756338247657</v>
      </c>
      <c r="AL228" s="3">
        <v>53.6030303030303</v>
      </c>
      <c r="AM228" s="13">
        <f t="shared" si="349"/>
        <v>1.729189342056284</v>
      </c>
      <c r="AN228" s="3">
        <v>0.873</v>
      </c>
      <c r="AO228" s="9">
        <f t="shared" si="366"/>
        <v>-0.05893601178009799</v>
      </c>
      <c r="AP228" s="3">
        <v>2.93</v>
      </c>
      <c r="AQ228" s="3">
        <f t="shared" si="335"/>
        <v>0.4668824424384407</v>
      </c>
      <c r="AR228" s="3">
        <f t="shared" si="350"/>
        <v>0.020188432500000002</v>
      </c>
      <c r="AS228" s="3">
        <f t="shared" si="351"/>
        <v>-1.6948973998789387</v>
      </c>
      <c r="AT228" s="3"/>
      <c r="AU228" s="3"/>
      <c r="AV228" s="3">
        <f t="shared" si="352"/>
        <v>7.817075108225109</v>
      </c>
      <c r="AW228" s="3">
        <f t="shared" si="353"/>
        <v>0.8930442847767424</v>
      </c>
      <c r="AX228" s="3">
        <f t="shared" si="368"/>
        <v>140.07048917748918</v>
      </c>
      <c r="AY228" s="3">
        <f t="shared" si="369"/>
        <v>2.146346645368632</v>
      </c>
      <c r="AZ228" s="3">
        <f t="shared" si="354"/>
        <v>42.39703658008658</v>
      </c>
      <c r="BA228" s="3">
        <f t="shared" si="355"/>
        <v>1.6273355018310949</v>
      </c>
      <c r="BB228" s="3">
        <f t="shared" si="356"/>
        <v>4.999188831168831</v>
      </c>
      <c r="BC228" s="3">
        <f t="shared" si="357"/>
        <v>0.698899541390676</v>
      </c>
      <c r="BD228" s="3">
        <f t="shared" si="358"/>
        <v>0.7281493939393939</v>
      </c>
      <c r="BE228" s="3">
        <f t="shared" si="359"/>
        <v>-0.13777950762753877</v>
      </c>
      <c r="BF228" s="3">
        <f t="shared" si="360"/>
        <v>2.884895757575758</v>
      </c>
      <c r="BG228" s="3">
        <f t="shared" si="361"/>
        <v>0.460130125038529</v>
      </c>
      <c r="BH228" s="3">
        <f t="shared" si="362"/>
        <v>4.749238268398269</v>
      </c>
      <c r="BI228" s="3">
        <f t="shared" si="363"/>
        <v>0.6766239586017666</v>
      </c>
      <c r="BJ228" s="3">
        <f t="shared" si="364"/>
        <v>157.0568787878788</v>
      </c>
      <c r="BK228" s="3">
        <f t="shared" si="365"/>
        <v>2.1960569624103936</v>
      </c>
      <c r="BL228" s="3"/>
    </row>
    <row r="229" spans="1:64" ht="18.75" customHeight="1">
      <c r="A229" s="3" t="s">
        <v>48</v>
      </c>
      <c r="B229" s="3">
        <v>912</v>
      </c>
      <c r="C229" s="3" t="s">
        <v>28</v>
      </c>
      <c r="D229" s="3" t="s">
        <v>35</v>
      </c>
      <c r="E229" s="3" t="s">
        <v>34</v>
      </c>
      <c r="F229" s="3">
        <v>82</v>
      </c>
      <c r="G229" s="3">
        <v>700</v>
      </c>
      <c r="H229" s="3">
        <v>19</v>
      </c>
      <c r="I229" s="3">
        <v>6</v>
      </c>
      <c r="J229" s="3" t="s">
        <v>49</v>
      </c>
      <c r="K229" s="3">
        <v>1.1941000000000002</v>
      </c>
      <c r="L229" s="3">
        <f t="shared" si="336"/>
        <v>11.941000000000003</v>
      </c>
      <c r="M229" s="13">
        <f t="shared" si="337"/>
        <v>1.0770406983424612</v>
      </c>
      <c r="N229" s="1">
        <f t="shared" si="338"/>
        <v>0.10949353494544879</v>
      </c>
      <c r="O229" s="3">
        <v>40.6</v>
      </c>
      <c r="P229" s="3">
        <f t="shared" si="339"/>
        <v>0.6908354440273128</v>
      </c>
      <c r="Q229" s="1">
        <f t="shared" si="340"/>
        <v>34.00050247047986</v>
      </c>
      <c r="R229" s="3">
        <v>238.64314516129033</v>
      </c>
      <c r="S229" s="11">
        <f>LOG10(R229)</f>
        <v>2.3777489641102587</v>
      </c>
      <c r="T229" s="3">
        <v>3148.487903225807</v>
      </c>
      <c r="U229" s="13">
        <f t="shared" si="341"/>
        <v>3.498102029042759</v>
      </c>
      <c r="V229" s="3"/>
      <c r="W229" s="3"/>
      <c r="X229" s="3">
        <v>90.89233870967742</v>
      </c>
      <c r="Y229" s="13">
        <f t="shared" si="367"/>
        <v>1.9585272782017895</v>
      </c>
      <c r="Z229" s="3">
        <v>19611.693548387095</v>
      </c>
      <c r="AA229" s="13">
        <f t="shared" si="342"/>
        <v>4.29251509835732</v>
      </c>
      <c r="AB229" s="13">
        <f t="shared" si="343"/>
        <v>19.611693548387095</v>
      </c>
      <c r="AC229" s="13">
        <f t="shared" si="344"/>
        <v>1.2925150983573204</v>
      </c>
      <c r="AD229" s="3">
        <v>1818.4576612903227</v>
      </c>
      <c r="AE229" s="13">
        <f t="shared" si="345"/>
        <v>3.2597031939351147</v>
      </c>
      <c r="AF229" s="3">
        <v>315.0161290322581</v>
      </c>
      <c r="AG229" s="13">
        <f t="shared" si="346"/>
        <v>2.4983327905209696</v>
      </c>
      <c r="AH229" s="3">
        <v>954.9818548387098</v>
      </c>
      <c r="AI229" s="13">
        <f t="shared" si="347"/>
        <v>2.9799951198368495</v>
      </c>
      <c r="AJ229" s="3">
        <v>1975.929435483871</v>
      </c>
      <c r="AK229" s="13">
        <f t="shared" si="348"/>
        <v>3.295771430976721</v>
      </c>
      <c r="AL229" s="3">
        <v>64.98689516129032</v>
      </c>
      <c r="AM229" s="13">
        <f t="shared" si="349"/>
        <v>1.812825788443768</v>
      </c>
      <c r="AN229" s="3">
        <v>0.585</v>
      </c>
      <c r="AO229" s="9">
        <f t="shared" si="366"/>
        <v>-0.23276990188928176</v>
      </c>
      <c r="AP229" s="3">
        <v>2.406</v>
      </c>
      <c r="AQ229" s="3">
        <f t="shared" si="335"/>
        <v>0.38131367310594216</v>
      </c>
      <c r="AR229" s="3">
        <f t="shared" si="350"/>
        <v>0.02873004600000001</v>
      </c>
      <c r="AS229" s="3">
        <f t="shared" si="351"/>
        <v>-1.5416636786537128</v>
      </c>
      <c r="AT229" s="3">
        <f>R229*AP229</f>
        <v>574.1754072580645</v>
      </c>
      <c r="AU229" s="3">
        <f>LOG10(AT229)</f>
        <v>2.7590445871140843</v>
      </c>
      <c r="AV229" s="3">
        <f t="shared" si="352"/>
        <v>7.575261895161291</v>
      </c>
      <c r="AW229" s="3">
        <f t="shared" si="353"/>
        <v>0.879397652046585</v>
      </c>
      <c r="AX229" s="3">
        <f t="shared" si="368"/>
        <v>218.68696693548387</v>
      </c>
      <c r="AY229" s="3">
        <f t="shared" si="369"/>
        <v>2.3398229012056153</v>
      </c>
      <c r="AZ229" s="3">
        <f t="shared" si="354"/>
        <v>47.18573467741935</v>
      </c>
      <c r="BA229" s="3">
        <f t="shared" si="355"/>
        <v>1.6738107213611462</v>
      </c>
      <c r="BB229" s="3">
        <f t="shared" si="356"/>
        <v>4.375209133064517</v>
      </c>
      <c r="BC229" s="3">
        <f t="shared" si="357"/>
        <v>0.6409988169389408</v>
      </c>
      <c r="BD229" s="3">
        <f t="shared" si="358"/>
        <v>0.757928806451613</v>
      </c>
      <c r="BE229" s="3">
        <f t="shared" si="359"/>
        <v>-0.12037158647520471</v>
      </c>
      <c r="BF229" s="3">
        <f t="shared" si="360"/>
        <v>2.297686342741936</v>
      </c>
      <c r="BG229" s="3">
        <f t="shared" si="361"/>
        <v>0.36129074284067547</v>
      </c>
      <c r="BH229" s="3">
        <f t="shared" si="362"/>
        <v>4.754086221774195</v>
      </c>
      <c r="BI229" s="3">
        <f t="shared" si="363"/>
        <v>0.6770670539805475</v>
      </c>
      <c r="BJ229" s="3">
        <f t="shared" si="364"/>
        <v>156.35846975806453</v>
      </c>
      <c r="BK229" s="3">
        <f t="shared" si="365"/>
        <v>2.194121411447594</v>
      </c>
      <c r="BL229" s="3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8"/>
  <sheetViews>
    <sheetView zoomScalePageLayoutView="0" workbookViewId="0" topLeftCell="A22">
      <selection activeCell="F49" sqref="F49"/>
    </sheetView>
  </sheetViews>
  <sheetFormatPr defaultColWidth="9.140625" defaultRowHeight="15"/>
  <cols>
    <col min="1" max="1" width="22.57421875" style="16" customWidth="1"/>
    <col min="2" max="2" width="14.421875" style="16" customWidth="1"/>
    <col min="3" max="16384" width="9.140625" style="16" customWidth="1"/>
  </cols>
  <sheetData>
    <row r="1" spans="1:2" ht="15">
      <c r="A1" s="16" t="s">
        <v>98</v>
      </c>
      <c r="B1" s="16" t="s">
        <v>99</v>
      </c>
    </row>
    <row r="2" spans="1:2" ht="15.75">
      <c r="A2" s="17" t="s">
        <v>47</v>
      </c>
      <c r="B2" s="16" t="s">
        <v>100</v>
      </c>
    </row>
    <row r="3" spans="1:2" ht="15.75">
      <c r="A3" s="17" t="s">
        <v>45</v>
      </c>
      <c r="B3" s="16" t="s">
        <v>101</v>
      </c>
    </row>
    <row r="4" spans="1:2" ht="15.75">
      <c r="A4" s="17" t="s">
        <v>0</v>
      </c>
      <c r="B4" s="23" t="s">
        <v>102</v>
      </c>
    </row>
    <row r="5" spans="1:2" ht="15.75">
      <c r="A5" s="17" t="s">
        <v>1</v>
      </c>
      <c r="B5" s="23" t="s">
        <v>103</v>
      </c>
    </row>
    <row r="6" spans="1:2" ht="15.75">
      <c r="A6" s="17" t="s">
        <v>2</v>
      </c>
      <c r="B6" s="23" t="s">
        <v>104</v>
      </c>
    </row>
    <row r="7" spans="1:2" ht="15.75">
      <c r="A7" s="17" t="s">
        <v>36</v>
      </c>
      <c r="B7" s="23" t="s">
        <v>105</v>
      </c>
    </row>
    <row r="8" spans="1:2" ht="15.75">
      <c r="A8" s="17" t="s">
        <v>3</v>
      </c>
      <c r="B8" s="23" t="s">
        <v>106</v>
      </c>
    </row>
    <row r="9" spans="1:2" ht="15.75">
      <c r="A9" s="17" t="s">
        <v>4</v>
      </c>
      <c r="B9" s="23" t="s">
        <v>107</v>
      </c>
    </row>
    <row r="10" spans="1:2" ht="15.75">
      <c r="A10" s="17" t="s">
        <v>46</v>
      </c>
      <c r="B10" s="23" t="s">
        <v>108</v>
      </c>
    </row>
    <row r="11" spans="1:2" ht="15.75">
      <c r="A11" s="17" t="s">
        <v>110</v>
      </c>
      <c r="B11" s="23" t="s">
        <v>109</v>
      </c>
    </row>
    <row r="12" spans="1:2" ht="15.75">
      <c r="A12" s="17" t="s">
        <v>5</v>
      </c>
      <c r="B12" s="23" t="s">
        <v>164</v>
      </c>
    </row>
    <row r="13" spans="1:2" ht="15.75">
      <c r="A13" s="17" t="s">
        <v>161</v>
      </c>
      <c r="B13" s="23" t="s">
        <v>186</v>
      </c>
    </row>
    <row r="14" spans="1:2" ht="15">
      <c r="A14" s="23" t="s">
        <v>162</v>
      </c>
      <c r="B14" s="23" t="s">
        <v>163</v>
      </c>
    </row>
    <row r="15" spans="1:2" ht="15.75">
      <c r="A15" s="17" t="s">
        <v>37</v>
      </c>
      <c r="B15" s="23" t="s">
        <v>111</v>
      </c>
    </row>
    <row r="16" spans="1:2" ht="15.75">
      <c r="A16" s="17" t="s">
        <v>6</v>
      </c>
      <c r="B16" s="23" t="s">
        <v>112</v>
      </c>
    </row>
    <row r="17" spans="1:2" ht="15.75">
      <c r="A17" s="17" t="s">
        <v>38</v>
      </c>
      <c r="B17" s="23" t="s">
        <v>111</v>
      </c>
    </row>
    <row r="18" spans="1:2" ht="15.75">
      <c r="A18" s="17" t="s">
        <v>39</v>
      </c>
      <c r="B18" s="23" t="s">
        <v>113</v>
      </c>
    </row>
    <row r="19" spans="1:2" ht="15.75">
      <c r="A19" s="18" t="s">
        <v>76</v>
      </c>
      <c r="B19" s="23" t="s">
        <v>114</v>
      </c>
    </row>
    <row r="20" spans="1:2" ht="15.75">
      <c r="A20" s="18" t="s">
        <v>77</v>
      </c>
      <c r="B20" s="23" t="s">
        <v>115</v>
      </c>
    </row>
    <row r="21" spans="1:2" ht="15.75">
      <c r="A21" s="18" t="s">
        <v>78</v>
      </c>
      <c r="B21" s="23" t="s">
        <v>117</v>
      </c>
    </row>
    <row r="22" spans="1:2" ht="15.75">
      <c r="A22" s="19" t="s">
        <v>79</v>
      </c>
      <c r="B22" s="23" t="s">
        <v>116</v>
      </c>
    </row>
    <row r="23" spans="1:2" ht="15.75">
      <c r="A23" s="18" t="s">
        <v>80</v>
      </c>
      <c r="B23" s="23" t="s">
        <v>118</v>
      </c>
    </row>
    <row r="24" spans="1:2" ht="15.75">
      <c r="A24" s="18" t="s">
        <v>81</v>
      </c>
      <c r="B24" s="23" t="s">
        <v>119</v>
      </c>
    </row>
    <row r="25" spans="1:2" ht="15.75">
      <c r="A25" s="18" t="s">
        <v>82</v>
      </c>
      <c r="B25" s="23" t="s">
        <v>125</v>
      </c>
    </row>
    <row r="26" spans="1:2" ht="15.75">
      <c r="A26" s="18" t="s">
        <v>83</v>
      </c>
      <c r="B26" s="23" t="s">
        <v>126</v>
      </c>
    </row>
    <row r="27" spans="1:2" ht="15.75">
      <c r="A27" s="18" t="s">
        <v>84</v>
      </c>
      <c r="B27" s="23" t="s">
        <v>127</v>
      </c>
    </row>
    <row r="28" spans="1:2" ht="15.75">
      <c r="A28" s="18" t="s">
        <v>85</v>
      </c>
      <c r="B28" s="23" t="s">
        <v>128</v>
      </c>
    </row>
    <row r="29" spans="1:2" ht="15.75">
      <c r="A29" s="2" t="s">
        <v>146</v>
      </c>
      <c r="B29" s="23" t="s">
        <v>184</v>
      </c>
    </row>
    <row r="30" spans="1:2" ht="15.75">
      <c r="A30" s="2" t="s">
        <v>147</v>
      </c>
      <c r="B30" s="23" t="s">
        <v>185</v>
      </c>
    </row>
    <row r="31" spans="1:2" ht="15.75">
      <c r="A31" s="18" t="s">
        <v>86</v>
      </c>
      <c r="B31" s="23" t="s">
        <v>129</v>
      </c>
    </row>
    <row r="32" spans="1:2" ht="15.75">
      <c r="A32" s="18" t="s">
        <v>87</v>
      </c>
      <c r="B32" s="23" t="s">
        <v>130</v>
      </c>
    </row>
    <row r="33" spans="1:2" ht="15.75">
      <c r="A33" s="18" t="s">
        <v>88</v>
      </c>
      <c r="B33" s="23" t="s">
        <v>131</v>
      </c>
    </row>
    <row r="34" spans="1:2" ht="15.75">
      <c r="A34" s="18" t="s">
        <v>89</v>
      </c>
      <c r="B34" s="23" t="s">
        <v>132</v>
      </c>
    </row>
    <row r="35" spans="1:2" ht="15.75">
      <c r="A35" s="18" t="s">
        <v>90</v>
      </c>
      <c r="B35" s="23" t="s">
        <v>133</v>
      </c>
    </row>
    <row r="36" spans="1:2" ht="15.75">
      <c r="A36" s="18" t="s">
        <v>91</v>
      </c>
      <c r="B36" s="23" t="s">
        <v>134</v>
      </c>
    </row>
    <row r="37" spans="1:2" ht="15.75">
      <c r="A37" s="18" t="s">
        <v>92</v>
      </c>
      <c r="B37" s="23" t="s">
        <v>135</v>
      </c>
    </row>
    <row r="38" spans="1:2" ht="15.75">
      <c r="A38" s="18" t="s">
        <v>93</v>
      </c>
      <c r="B38" s="23" t="s">
        <v>136</v>
      </c>
    </row>
    <row r="39" spans="1:2" ht="17.25" customHeight="1">
      <c r="A39" s="18" t="s">
        <v>94</v>
      </c>
      <c r="B39" s="23" t="s">
        <v>137</v>
      </c>
    </row>
    <row r="40" spans="1:2" ht="17.25" customHeight="1">
      <c r="A40" s="18" t="s">
        <v>95</v>
      </c>
      <c r="B40" s="23" t="s">
        <v>138</v>
      </c>
    </row>
    <row r="41" spans="1:2" ht="17.25" customHeight="1">
      <c r="A41" s="24" t="s">
        <v>40</v>
      </c>
      <c r="B41" s="16" t="s">
        <v>120</v>
      </c>
    </row>
    <row r="42" spans="1:2" ht="17.25" customHeight="1">
      <c r="A42" s="20" t="s">
        <v>96</v>
      </c>
      <c r="B42" s="16" t="s">
        <v>121</v>
      </c>
    </row>
    <row r="43" spans="1:2" ht="15.75">
      <c r="A43" s="25" t="s">
        <v>160</v>
      </c>
      <c r="B43" s="16" t="s">
        <v>122</v>
      </c>
    </row>
    <row r="44" spans="1:2" ht="15.75">
      <c r="A44" s="24" t="s">
        <v>41</v>
      </c>
      <c r="B44" s="16" t="s">
        <v>123</v>
      </c>
    </row>
    <row r="45" spans="1:2" ht="15.75">
      <c r="A45" s="21" t="s">
        <v>42</v>
      </c>
      <c r="B45" s="23" t="s">
        <v>187</v>
      </c>
    </row>
    <row r="46" spans="1:2" ht="15.75">
      <c r="A46" s="21" t="s">
        <v>43</v>
      </c>
      <c r="B46" s="23" t="s">
        <v>124</v>
      </c>
    </row>
    <row r="47" spans="1:2" ht="15.75">
      <c r="A47" s="21" t="s">
        <v>149</v>
      </c>
      <c r="B47" s="23" t="s">
        <v>171</v>
      </c>
    </row>
    <row r="48" spans="1:2" ht="15.75">
      <c r="A48" s="21" t="s">
        <v>150</v>
      </c>
      <c r="B48" s="23" t="s">
        <v>165</v>
      </c>
    </row>
    <row r="49" spans="1:2" ht="15.75">
      <c r="A49" s="21" t="s">
        <v>166</v>
      </c>
      <c r="B49" s="23" t="s">
        <v>172</v>
      </c>
    </row>
    <row r="50" spans="1:2" ht="15.75">
      <c r="A50" s="21" t="s">
        <v>167</v>
      </c>
      <c r="B50" s="23" t="s">
        <v>168</v>
      </c>
    </row>
    <row r="51" spans="1:2" ht="15.75">
      <c r="A51" s="22" t="s">
        <v>151</v>
      </c>
      <c r="B51" s="23" t="s">
        <v>173</v>
      </c>
    </row>
    <row r="52" spans="1:2" ht="15.75">
      <c r="A52" s="22" t="s">
        <v>152</v>
      </c>
      <c r="B52" s="23" t="s">
        <v>169</v>
      </c>
    </row>
    <row r="53" spans="1:2" ht="15.75">
      <c r="A53" s="21" t="s">
        <v>142</v>
      </c>
      <c r="B53" s="23" t="s">
        <v>174</v>
      </c>
    </row>
    <row r="54" spans="1:2" ht="15.75">
      <c r="A54" s="21" t="s">
        <v>143</v>
      </c>
      <c r="B54" s="23" t="s">
        <v>170</v>
      </c>
    </row>
    <row r="55" spans="1:2" ht="15.75">
      <c r="A55" s="21" t="s">
        <v>153</v>
      </c>
      <c r="B55" s="23" t="s">
        <v>175</v>
      </c>
    </row>
    <row r="56" spans="1:2" ht="15.75">
      <c r="A56" s="21" t="s">
        <v>141</v>
      </c>
      <c r="B56" s="23" t="s">
        <v>183</v>
      </c>
    </row>
    <row r="57" spans="1:2" ht="15.75">
      <c r="A57" s="21" t="s">
        <v>154</v>
      </c>
      <c r="B57" s="23" t="s">
        <v>176</v>
      </c>
    </row>
    <row r="58" spans="1:2" ht="15.75">
      <c r="A58" s="21" t="s">
        <v>155</v>
      </c>
      <c r="B58" s="23" t="s">
        <v>182</v>
      </c>
    </row>
    <row r="59" spans="1:2" ht="15.75">
      <c r="A59" s="21" t="s">
        <v>156</v>
      </c>
      <c r="B59" s="23" t="s">
        <v>177</v>
      </c>
    </row>
    <row r="60" spans="1:2" ht="15.75">
      <c r="A60" s="21" t="s">
        <v>157</v>
      </c>
      <c r="B60" s="23" t="s">
        <v>157</v>
      </c>
    </row>
    <row r="61" spans="1:2" ht="15.75">
      <c r="A61" s="21" t="s">
        <v>144</v>
      </c>
      <c r="B61" s="23" t="s">
        <v>178</v>
      </c>
    </row>
    <row r="62" spans="1:2" ht="15.75">
      <c r="A62" s="21" t="s">
        <v>145</v>
      </c>
      <c r="B62" s="23" t="s">
        <v>181</v>
      </c>
    </row>
    <row r="63" spans="1:2" ht="15.75">
      <c r="A63" s="21" t="s">
        <v>158</v>
      </c>
      <c r="B63" s="23" t="s">
        <v>179</v>
      </c>
    </row>
    <row r="64" spans="1:2" ht="15.75">
      <c r="A64" s="21" t="s">
        <v>159</v>
      </c>
      <c r="B64" s="23" t="s">
        <v>180</v>
      </c>
    </row>
    <row r="65" ht="15.75">
      <c r="A65" s="22" t="s">
        <v>44</v>
      </c>
    </row>
    <row r="66" ht="15.75">
      <c r="A66" s="17"/>
    </row>
    <row r="67" ht="15.75">
      <c r="A67" s="17"/>
    </row>
    <row r="68" ht="15.75">
      <c r="A68" s="17"/>
    </row>
    <row r="69" ht="15.75">
      <c r="A69" s="17"/>
    </row>
    <row r="70" ht="15.75">
      <c r="A70" s="17"/>
    </row>
    <row r="71" ht="15.75">
      <c r="A71" s="17"/>
    </row>
    <row r="72" ht="15.75">
      <c r="A72" s="17"/>
    </row>
    <row r="73" ht="15.75">
      <c r="A73" s="17"/>
    </row>
    <row r="74" ht="15.75">
      <c r="A74" s="17"/>
    </row>
    <row r="75" ht="15.75">
      <c r="A75" s="17"/>
    </row>
    <row r="76" ht="15.75">
      <c r="A76" s="17"/>
    </row>
    <row r="77" ht="15.75">
      <c r="A77" s="17"/>
    </row>
    <row r="78" ht="15.75">
      <c r="A78" s="17"/>
    </row>
    <row r="79" ht="15.75">
      <c r="A79" s="17"/>
    </row>
    <row r="80" ht="15.75">
      <c r="A80" s="17"/>
    </row>
    <row r="81" ht="15.75">
      <c r="A81" s="17"/>
    </row>
    <row r="82" ht="15.75">
      <c r="A82" s="17"/>
    </row>
    <row r="83" ht="15.75">
      <c r="A83" s="17"/>
    </row>
    <row r="84" ht="15.75">
      <c r="A84" s="17"/>
    </row>
    <row r="85" ht="15.75">
      <c r="A85" s="17"/>
    </row>
    <row r="86" ht="15.75">
      <c r="A86" s="17"/>
    </row>
    <row r="87" ht="15.75">
      <c r="A87" s="17"/>
    </row>
    <row r="88" ht="15.75">
      <c r="A88" s="17"/>
    </row>
    <row r="89" ht="15.75">
      <c r="A89" s="17"/>
    </row>
    <row r="90" ht="15.75">
      <c r="A90" s="17"/>
    </row>
    <row r="91" ht="15.75">
      <c r="A91" s="17"/>
    </row>
    <row r="92" ht="15.75">
      <c r="A92" s="17"/>
    </row>
    <row r="93" ht="15.75">
      <c r="A93" s="17"/>
    </row>
    <row r="94" ht="15.75">
      <c r="A94" s="17"/>
    </row>
    <row r="95" ht="15.75">
      <c r="A95" s="17"/>
    </row>
    <row r="96" ht="15.75">
      <c r="A96" s="17"/>
    </row>
    <row r="97" ht="15.75">
      <c r="A97" s="17"/>
    </row>
    <row r="98" ht="15.75">
      <c r="A98" s="17"/>
    </row>
    <row r="99" ht="15.75">
      <c r="A99" s="17"/>
    </row>
    <row r="100" ht="15.75">
      <c r="A100" s="17"/>
    </row>
    <row r="101" ht="15.75">
      <c r="A101" s="17"/>
    </row>
    <row r="102" ht="15.75">
      <c r="A102" s="17"/>
    </row>
    <row r="103" ht="15.75">
      <c r="A103" s="17"/>
    </row>
    <row r="104" ht="15.75">
      <c r="A104" s="17"/>
    </row>
    <row r="105" ht="15.75">
      <c r="A105" s="17"/>
    </row>
    <row r="106" ht="15.75">
      <c r="A106" s="17"/>
    </row>
    <row r="107" ht="15.75">
      <c r="A107" s="17"/>
    </row>
    <row r="108" ht="15.75">
      <c r="A108" s="17"/>
    </row>
    <row r="109" ht="15.75">
      <c r="A109" s="17"/>
    </row>
    <row r="110" ht="15.75">
      <c r="A110" s="17"/>
    </row>
    <row r="111" ht="15.75">
      <c r="A111" s="17"/>
    </row>
    <row r="112" ht="15.75">
      <c r="A112" s="17"/>
    </row>
    <row r="113" ht="15.75">
      <c r="A113" s="17"/>
    </row>
    <row r="114" ht="15.75">
      <c r="A114" s="17"/>
    </row>
    <row r="115" ht="15.75">
      <c r="A115" s="17"/>
    </row>
    <row r="116" ht="15.75">
      <c r="A116" s="17"/>
    </row>
    <row r="117" ht="15.75">
      <c r="A117" s="17"/>
    </row>
    <row r="118" ht="15.75">
      <c r="A118" s="17"/>
    </row>
    <row r="119" ht="15.75">
      <c r="A119" s="17"/>
    </row>
    <row r="120" ht="15.75">
      <c r="A120" s="17"/>
    </row>
    <row r="121" ht="15.75">
      <c r="A121" s="17"/>
    </row>
    <row r="122" ht="15.75">
      <c r="A122" s="17"/>
    </row>
    <row r="123" ht="15.75">
      <c r="A123" s="17"/>
    </row>
    <row r="124" ht="15.75">
      <c r="A124" s="17"/>
    </row>
    <row r="125" ht="15.75">
      <c r="A125" s="17"/>
    </row>
    <row r="126" ht="15.75">
      <c r="A126" s="17"/>
    </row>
    <row r="127" ht="15.75">
      <c r="A127" s="17"/>
    </row>
    <row r="128" ht="15.75">
      <c r="A128" s="17"/>
    </row>
    <row r="129" ht="15.75">
      <c r="A129" s="17"/>
    </row>
    <row r="130" ht="15.75">
      <c r="A130" s="17"/>
    </row>
    <row r="131" ht="15.75">
      <c r="A131" s="17"/>
    </row>
    <row r="132" ht="15.75">
      <c r="A132" s="17"/>
    </row>
    <row r="133" ht="15.75">
      <c r="A133" s="17"/>
    </row>
    <row r="134" ht="15.75">
      <c r="A134" s="17"/>
    </row>
    <row r="135" ht="15.75">
      <c r="A135" s="17"/>
    </row>
    <row r="136" ht="15.75">
      <c r="A136" s="17"/>
    </row>
    <row r="137" ht="15.75">
      <c r="A137" s="17"/>
    </row>
    <row r="138" ht="15.75">
      <c r="A138" s="17"/>
    </row>
    <row r="139" ht="15.75">
      <c r="A139" s="17"/>
    </row>
    <row r="140" ht="15.75">
      <c r="A140" s="17"/>
    </row>
    <row r="141" ht="15.75">
      <c r="A141" s="17"/>
    </row>
    <row r="142" ht="15.75">
      <c r="A142" s="17"/>
    </row>
    <row r="143" ht="15.75">
      <c r="A143" s="17"/>
    </row>
    <row r="144" ht="15.75">
      <c r="A144" s="17"/>
    </row>
    <row r="145" ht="15.75">
      <c r="A145" s="17"/>
    </row>
    <row r="146" ht="15.75">
      <c r="A146" s="17"/>
    </row>
    <row r="147" ht="15.75">
      <c r="A147" s="17"/>
    </row>
    <row r="148" ht="15.75">
      <c r="A148" s="17"/>
    </row>
    <row r="149" ht="15.75">
      <c r="A149" s="17"/>
    </row>
    <row r="150" ht="15.75">
      <c r="A150" s="17"/>
    </row>
    <row r="151" ht="15.75">
      <c r="A151" s="17"/>
    </row>
    <row r="152" ht="15.75">
      <c r="A152" s="17"/>
    </row>
    <row r="153" ht="15.75">
      <c r="A153" s="17"/>
    </row>
    <row r="154" ht="15.75">
      <c r="A154" s="17"/>
    </row>
    <row r="155" ht="15.75">
      <c r="A155" s="17"/>
    </row>
    <row r="156" ht="15.75">
      <c r="A156" s="17"/>
    </row>
    <row r="157" ht="15.75">
      <c r="A157" s="17"/>
    </row>
    <row r="158" ht="15.75">
      <c r="A158" s="17"/>
    </row>
    <row r="159" ht="15.75">
      <c r="A159" s="17"/>
    </row>
    <row r="160" ht="15.75">
      <c r="A160" s="17"/>
    </row>
    <row r="161" ht="15.75">
      <c r="A161" s="17"/>
    </row>
    <row r="162" ht="15.75">
      <c r="A162" s="17"/>
    </row>
    <row r="163" ht="15.75">
      <c r="A163" s="17"/>
    </row>
    <row r="164" ht="15.75">
      <c r="A164" s="17"/>
    </row>
    <row r="165" ht="15.75">
      <c r="A165" s="17"/>
    </row>
    <row r="166" ht="15.75">
      <c r="A166" s="17"/>
    </row>
    <row r="167" ht="15.75">
      <c r="A167" s="17"/>
    </row>
    <row r="168" ht="15.75">
      <c r="A168" s="17"/>
    </row>
    <row r="169" ht="15.75">
      <c r="A169" s="17"/>
    </row>
    <row r="170" ht="15.75">
      <c r="A170" s="17"/>
    </row>
    <row r="171" ht="15.75">
      <c r="A171" s="17"/>
    </row>
    <row r="172" ht="15.75">
      <c r="A172" s="17"/>
    </row>
    <row r="173" ht="15.75">
      <c r="A173" s="17"/>
    </row>
    <row r="174" ht="15.75">
      <c r="A174" s="17"/>
    </row>
    <row r="175" ht="15.75">
      <c r="A175" s="17"/>
    </row>
    <row r="176" ht="15.75">
      <c r="A176" s="17"/>
    </row>
    <row r="177" ht="15.75">
      <c r="A177" s="17"/>
    </row>
    <row r="178" ht="15.75">
      <c r="A178" s="17"/>
    </row>
    <row r="179" ht="15.75">
      <c r="A179" s="17"/>
    </row>
    <row r="180" ht="15.75">
      <c r="A180" s="17"/>
    </row>
    <row r="181" ht="15.75">
      <c r="A181" s="17"/>
    </row>
    <row r="182" ht="15.75">
      <c r="A182" s="17"/>
    </row>
    <row r="183" ht="15.75">
      <c r="A183" s="17"/>
    </row>
    <row r="184" ht="15.75">
      <c r="A184" s="17"/>
    </row>
    <row r="185" ht="15.75">
      <c r="A185" s="17"/>
    </row>
    <row r="186" ht="15.75">
      <c r="A186" s="17"/>
    </row>
    <row r="187" ht="15.75">
      <c r="A187" s="17"/>
    </row>
    <row r="188" ht="15.75">
      <c r="A188" s="17"/>
    </row>
    <row r="189" ht="15.75">
      <c r="A189" s="17"/>
    </row>
    <row r="190" ht="15.75">
      <c r="A190" s="17"/>
    </row>
    <row r="191" ht="15.75">
      <c r="A191" s="17"/>
    </row>
    <row r="192" ht="15.75">
      <c r="A192" s="17"/>
    </row>
    <row r="193" ht="15.75">
      <c r="A193" s="17"/>
    </row>
    <row r="194" ht="15.75">
      <c r="A194" s="17"/>
    </row>
    <row r="195" ht="15.75">
      <c r="A195" s="17"/>
    </row>
    <row r="196" ht="15.75">
      <c r="A196" s="17"/>
    </row>
    <row r="197" ht="15.75">
      <c r="A197" s="17"/>
    </row>
    <row r="198" ht="15.75">
      <c r="A198" s="17"/>
    </row>
    <row r="199" ht="15.75">
      <c r="A199" s="17"/>
    </row>
    <row r="200" ht="15.75">
      <c r="A200" s="17"/>
    </row>
    <row r="201" ht="15.75">
      <c r="A201" s="17"/>
    </row>
    <row r="202" ht="15.75">
      <c r="A202" s="17"/>
    </row>
    <row r="203" ht="15.75">
      <c r="A203" s="17"/>
    </row>
    <row r="204" ht="15.75">
      <c r="A204" s="17"/>
    </row>
    <row r="205" ht="15.75">
      <c r="A205" s="17"/>
    </row>
    <row r="206" ht="15.75">
      <c r="A206" s="17"/>
    </row>
    <row r="207" ht="15.75">
      <c r="A207" s="17"/>
    </row>
    <row r="208" ht="15.75">
      <c r="A208" s="17"/>
    </row>
    <row r="209" ht="15.75">
      <c r="A209" s="17"/>
    </row>
    <row r="210" ht="15.75">
      <c r="A210" s="17"/>
    </row>
    <row r="211" ht="15.75">
      <c r="A211" s="17"/>
    </row>
    <row r="212" ht="15.75">
      <c r="A212" s="17"/>
    </row>
    <row r="213" ht="15.75">
      <c r="A213" s="17"/>
    </row>
    <row r="214" ht="15.75">
      <c r="A214" s="17"/>
    </row>
    <row r="215" ht="15.75">
      <c r="A215" s="17"/>
    </row>
    <row r="216" ht="15.75">
      <c r="A216" s="17"/>
    </row>
    <row r="217" ht="15.75">
      <c r="A217" s="17"/>
    </row>
    <row r="218" ht="15.75">
      <c r="A218" s="17"/>
    </row>
    <row r="219" ht="15.75">
      <c r="A219" s="17"/>
    </row>
    <row r="220" ht="15.75">
      <c r="A220" s="17"/>
    </row>
    <row r="221" ht="15.75">
      <c r="A221" s="17"/>
    </row>
    <row r="222" ht="15.75">
      <c r="A222" s="17"/>
    </row>
    <row r="223" ht="15.75">
      <c r="A223" s="17"/>
    </row>
    <row r="224" ht="15.75">
      <c r="A224" s="17"/>
    </row>
    <row r="225" ht="15.75">
      <c r="A225" s="17"/>
    </row>
    <row r="226" ht="15.75">
      <c r="A226" s="17"/>
    </row>
    <row r="227" ht="15.75">
      <c r="A227" s="17"/>
    </row>
    <row r="228" ht="15.75">
      <c r="A228" s="17"/>
    </row>
    <row r="229" ht="15.75">
      <c r="A229" s="17"/>
    </row>
    <row r="230" ht="15.75">
      <c r="A230" s="17"/>
    </row>
    <row r="231" ht="15.75">
      <c r="A231" s="17"/>
    </row>
    <row r="232" ht="15.75">
      <c r="A232" s="17"/>
    </row>
    <row r="233" ht="15.75">
      <c r="A233" s="17"/>
    </row>
    <row r="234" ht="15.75">
      <c r="A234" s="17"/>
    </row>
    <row r="235" ht="15.75">
      <c r="A235" s="17"/>
    </row>
    <row r="236" ht="15.75">
      <c r="A236" s="17"/>
    </row>
    <row r="237" ht="15.75">
      <c r="A237" s="17"/>
    </row>
    <row r="238" ht="15.75">
      <c r="A238" s="17"/>
    </row>
    <row r="239" ht="15.75">
      <c r="A239" s="17"/>
    </row>
    <row r="240" ht="15.75">
      <c r="A240" s="17"/>
    </row>
    <row r="241" ht="15.75">
      <c r="A241" s="17"/>
    </row>
    <row r="242" ht="15.75">
      <c r="A242" s="17"/>
    </row>
    <row r="243" ht="15.75">
      <c r="A243" s="17"/>
    </row>
    <row r="244" ht="15.75">
      <c r="A244" s="17"/>
    </row>
    <row r="245" ht="15.75">
      <c r="A245" s="17"/>
    </row>
    <row r="246" ht="15.75">
      <c r="A246" s="17"/>
    </row>
    <row r="247" ht="15.75">
      <c r="A247" s="17"/>
    </row>
    <row r="248" ht="15.75">
      <c r="A248" s="17"/>
    </row>
    <row r="249" ht="15.75">
      <c r="A249" s="17"/>
    </row>
    <row r="250" ht="15.75">
      <c r="A250" s="17"/>
    </row>
    <row r="251" ht="15.75">
      <c r="A251" s="17"/>
    </row>
    <row r="252" ht="15.75">
      <c r="A252" s="17"/>
    </row>
    <row r="253" ht="15.75">
      <c r="A253" s="17"/>
    </row>
    <row r="254" ht="15.75">
      <c r="A254" s="17"/>
    </row>
    <row r="255" ht="15.75">
      <c r="A255" s="17"/>
    </row>
    <row r="256" ht="15.75">
      <c r="A256" s="17"/>
    </row>
    <row r="257" ht="15.75">
      <c r="A257" s="17"/>
    </row>
    <row r="258" ht="15.75">
      <c r="A258" s="17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EPA User or Contractor</dc:creator>
  <cp:keywords/>
  <dc:description/>
  <cp:lastModifiedBy>U.S. EPA User or Contractor</cp:lastModifiedBy>
  <dcterms:created xsi:type="dcterms:W3CDTF">2016-04-05T22:11:51Z</dcterms:created>
  <dcterms:modified xsi:type="dcterms:W3CDTF">2020-01-29T19:16:18Z</dcterms:modified>
  <cp:category/>
  <cp:version/>
  <cp:contentType/>
  <cp:contentStatus/>
</cp:coreProperties>
</file>