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riv\Cin\NERL\PattyCarol\method 200.8\Data for paper\"/>
    </mc:Choice>
  </mc:AlternateContent>
  <bookViews>
    <workbookView xWindow="0" yWindow="0" windowWidth="18870" windowHeight="7815"/>
  </bookViews>
  <sheets>
    <sheet name="Data Tracking" sheetId="23" r:id="rId1"/>
    <sheet name="Sheet2" sheetId="24" r:id="rId2"/>
    <sheet name="Narrow Peak" sheetId="1" r:id="rId3"/>
    <sheet name="Standard Resolution" sheetId="2" r:id="rId4"/>
    <sheet name="71.5" sheetId="3" r:id="rId5"/>
    <sheet name="72.5 " sheetId="5" r:id="rId6"/>
    <sheet name="67.5  " sheetId="6" r:id="rId7"/>
    <sheet name="68.5 " sheetId="8" r:id="rId8"/>
    <sheet name="73.5 " sheetId="9" r:id="rId9"/>
    <sheet name="74.5" sheetId="10" r:id="rId10"/>
    <sheet name="77.5" sheetId="11" r:id="rId11"/>
    <sheet name="78.5 " sheetId="12" r:id="rId12"/>
    <sheet name="Gd Plot" sheetId="13" r:id="rId13"/>
    <sheet name="Nd Plot " sheetId="17" r:id="rId14"/>
    <sheet name="Sm Plot " sheetId="18" r:id="rId15"/>
    <sheet name="Ba Plot  (2)" sheetId="19" r:id="rId16"/>
    <sheet name=".55 plots" sheetId="20" r:id="rId17"/>
    <sheet name="0.15 AMU Plot" sheetId="22" r:id="rId1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4" i="24" l="1"/>
  <c r="D94" i="24"/>
  <c r="E94" i="24"/>
  <c r="F94" i="24"/>
  <c r="G94" i="24"/>
  <c r="H94" i="24"/>
  <c r="I94" i="24"/>
  <c r="J94" i="24"/>
  <c r="K94" i="24"/>
  <c r="B94" i="24"/>
  <c r="N72" i="24" l="1"/>
  <c r="M72" i="24"/>
  <c r="L72" i="24"/>
  <c r="K72" i="24"/>
  <c r="J72" i="24"/>
  <c r="I72" i="24"/>
  <c r="H72" i="24"/>
  <c r="G72" i="24"/>
  <c r="F72" i="24"/>
  <c r="E72" i="24"/>
  <c r="D72" i="24"/>
  <c r="C72" i="24"/>
  <c r="B72" i="24"/>
  <c r="N71" i="24"/>
  <c r="M71" i="24"/>
  <c r="L71" i="24"/>
  <c r="K71" i="24"/>
  <c r="J71" i="24"/>
  <c r="I71" i="24"/>
  <c r="H71" i="24"/>
  <c r="G71" i="24"/>
  <c r="F71" i="24"/>
  <c r="E71" i="24"/>
  <c r="D71" i="24"/>
  <c r="C71" i="24"/>
  <c r="B71" i="24"/>
  <c r="N70" i="24"/>
  <c r="M70" i="24"/>
  <c r="L70" i="24"/>
  <c r="K70" i="24"/>
  <c r="J70" i="24"/>
  <c r="I70" i="24"/>
  <c r="H70" i="24"/>
  <c r="G70" i="24"/>
  <c r="F70" i="24"/>
  <c r="E70" i="24"/>
  <c r="D70" i="24"/>
  <c r="C70" i="24"/>
  <c r="B70" i="24"/>
  <c r="K47" i="24" l="1"/>
  <c r="J47" i="24"/>
  <c r="I47" i="24"/>
  <c r="H47" i="24"/>
  <c r="G47" i="24"/>
  <c r="F47" i="24"/>
  <c r="E47" i="24"/>
  <c r="D47" i="24"/>
  <c r="C47" i="24"/>
  <c r="B47" i="24"/>
  <c r="C15" i="24" l="1"/>
  <c r="D15" i="24"/>
  <c r="E15" i="24"/>
  <c r="F15" i="24"/>
  <c r="G15" i="24"/>
  <c r="H15" i="24"/>
  <c r="I15" i="24"/>
  <c r="J15" i="24"/>
  <c r="K15" i="24"/>
  <c r="L15" i="24"/>
  <c r="M15" i="24"/>
  <c r="N15" i="24"/>
  <c r="B15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B12" i="24"/>
  <c r="Q156" i="2" l="1"/>
  <c r="R156" i="2"/>
  <c r="S156" i="2"/>
  <c r="T156" i="2"/>
  <c r="U156" i="2"/>
  <c r="V156" i="2"/>
  <c r="W156" i="2"/>
  <c r="P156" i="2"/>
  <c r="S158" i="2"/>
  <c r="T158" i="2"/>
  <c r="U158" i="2"/>
  <c r="V158" i="2"/>
  <c r="W158" i="2"/>
  <c r="Q158" i="2"/>
  <c r="R158" i="2"/>
  <c r="P158" i="2"/>
  <c r="P254" i="2"/>
  <c r="P133" i="2"/>
  <c r="P195" i="2"/>
  <c r="C10" i="24" l="1"/>
  <c r="D10" i="24"/>
  <c r="E10" i="24"/>
  <c r="F10" i="24"/>
  <c r="G10" i="24"/>
  <c r="H10" i="24"/>
  <c r="I10" i="24"/>
  <c r="J10" i="24"/>
  <c r="K10" i="24"/>
  <c r="L10" i="24"/>
  <c r="M10" i="24"/>
  <c r="N10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C14" i="24"/>
  <c r="C22" i="24" s="1"/>
  <c r="D14" i="24"/>
  <c r="D22" i="24" s="1"/>
  <c r="E14" i="24"/>
  <c r="E22" i="24" s="1"/>
  <c r="F14" i="24"/>
  <c r="F22" i="24" s="1"/>
  <c r="G14" i="24"/>
  <c r="G22" i="24" s="1"/>
  <c r="H14" i="24"/>
  <c r="H22" i="24" s="1"/>
  <c r="I14" i="24"/>
  <c r="I22" i="24" s="1"/>
  <c r="J14" i="24"/>
  <c r="J22" i="24" s="1"/>
  <c r="K14" i="24"/>
  <c r="K22" i="24" s="1"/>
  <c r="L14" i="24"/>
  <c r="L22" i="24" s="1"/>
  <c r="M14" i="24"/>
  <c r="N14" i="24"/>
  <c r="B14" i="24"/>
  <c r="B13" i="24"/>
  <c r="B18" i="24" s="1"/>
  <c r="B11" i="24"/>
  <c r="B10" i="24"/>
  <c r="B40" i="24" l="1"/>
  <c r="B17" i="24"/>
  <c r="J42" i="24"/>
  <c r="J18" i="24"/>
  <c r="F18" i="24"/>
  <c r="J40" i="24"/>
  <c r="J17" i="24"/>
  <c r="F17" i="24"/>
  <c r="M18" i="24"/>
  <c r="I18" i="24"/>
  <c r="E18" i="24"/>
  <c r="M17" i="24"/>
  <c r="I17" i="24"/>
  <c r="E17" i="24"/>
  <c r="L18" i="24"/>
  <c r="H18" i="24"/>
  <c r="D18" i="24"/>
  <c r="L17" i="24"/>
  <c r="H17" i="24"/>
  <c r="D17" i="24"/>
  <c r="K18" i="24"/>
  <c r="G18" i="24"/>
  <c r="C18" i="24"/>
  <c r="K17" i="24"/>
  <c r="G17" i="24"/>
  <c r="C17" i="24"/>
  <c r="F42" i="24"/>
  <c r="F40" i="24"/>
  <c r="D55" i="24"/>
  <c r="H55" i="24"/>
  <c r="B55" i="24"/>
  <c r="J55" i="24"/>
  <c r="G55" i="24"/>
  <c r="E55" i="24"/>
  <c r="I55" i="24"/>
  <c r="F55" i="24"/>
  <c r="C55" i="24"/>
  <c r="K55" i="24"/>
  <c r="B41" i="24"/>
  <c r="E42" i="24"/>
  <c r="F54" i="24"/>
  <c r="J54" i="24"/>
  <c r="G54" i="24"/>
  <c r="H54" i="24"/>
  <c r="E54" i="24"/>
  <c r="B39" i="24"/>
  <c r="C54" i="24"/>
  <c r="K54" i="24"/>
  <c r="D54" i="24"/>
  <c r="B54" i="24"/>
  <c r="I54" i="24"/>
  <c r="H42" i="24"/>
  <c r="D42" i="24"/>
  <c r="I42" i="24"/>
  <c r="B42" i="24"/>
  <c r="B22" i="24"/>
  <c r="K42" i="24"/>
  <c r="G42" i="24"/>
  <c r="C42" i="24"/>
  <c r="I40" i="24"/>
  <c r="E40" i="24"/>
  <c r="H40" i="24"/>
  <c r="D40" i="24"/>
  <c r="K40" i="24"/>
  <c r="G40" i="24"/>
  <c r="C40" i="24"/>
  <c r="B19" i="24"/>
  <c r="J19" i="24"/>
  <c r="M20" i="24"/>
  <c r="I20" i="24"/>
  <c r="E20" i="24"/>
  <c r="M19" i="24"/>
  <c r="I19" i="24"/>
  <c r="E19" i="24"/>
  <c r="J20" i="24"/>
  <c r="B20" i="24"/>
  <c r="L20" i="24"/>
  <c r="H20" i="24"/>
  <c r="D20" i="24"/>
  <c r="L19" i="24"/>
  <c r="H19" i="24"/>
  <c r="D19" i="24"/>
  <c r="F20" i="24"/>
  <c r="F19" i="24"/>
  <c r="K20" i="24"/>
  <c r="G20" i="24"/>
  <c r="C20" i="24"/>
  <c r="K19" i="24"/>
  <c r="G19" i="24"/>
  <c r="C19" i="24"/>
  <c r="C60" i="11"/>
  <c r="D60" i="11"/>
  <c r="E60" i="11"/>
  <c r="F60" i="11"/>
  <c r="G60" i="11"/>
  <c r="H60" i="11"/>
  <c r="I60" i="11"/>
  <c r="J60" i="11"/>
  <c r="K60" i="11"/>
  <c r="L60" i="11"/>
  <c r="M60" i="11"/>
  <c r="N60" i="11"/>
  <c r="B60" i="11"/>
  <c r="D44" i="22"/>
  <c r="E44" i="22"/>
  <c r="F44" i="22"/>
  <c r="G44" i="22"/>
  <c r="H44" i="22"/>
  <c r="I44" i="22"/>
  <c r="J44" i="22"/>
  <c r="K44" i="22"/>
  <c r="L44" i="22"/>
  <c r="M44" i="22"/>
  <c r="C44" i="22"/>
  <c r="E24" i="22"/>
  <c r="I24" i="22"/>
  <c r="C23" i="22"/>
  <c r="C24" i="22" s="1"/>
  <c r="D23" i="22"/>
  <c r="D24" i="22" s="1"/>
  <c r="E23" i="22"/>
  <c r="F23" i="22"/>
  <c r="F24" i="22" s="1"/>
  <c r="G23" i="22"/>
  <c r="G24" i="22" s="1"/>
  <c r="H23" i="22"/>
  <c r="H24" i="22" s="1"/>
  <c r="I23" i="22"/>
  <c r="J23" i="22"/>
  <c r="J24" i="22" s="1"/>
  <c r="K23" i="22"/>
  <c r="K24" i="22" s="1"/>
  <c r="L23" i="22"/>
  <c r="L24" i="22" s="1"/>
  <c r="M23" i="22"/>
  <c r="N23" i="22"/>
  <c r="B23" i="22"/>
  <c r="C14" i="22"/>
  <c r="C15" i="22" s="1"/>
  <c r="D14" i="22"/>
  <c r="D15" i="22" s="1"/>
  <c r="E14" i="22"/>
  <c r="E15" i="22" s="1"/>
  <c r="F14" i="22"/>
  <c r="F15" i="22" s="1"/>
  <c r="G14" i="22"/>
  <c r="G15" i="22" s="1"/>
  <c r="H14" i="22"/>
  <c r="H15" i="22" s="1"/>
  <c r="I14" i="22"/>
  <c r="I15" i="22" s="1"/>
  <c r="J14" i="22"/>
  <c r="J15" i="22" s="1"/>
  <c r="K14" i="22"/>
  <c r="K15" i="22" s="1"/>
  <c r="L14" i="22"/>
  <c r="L15" i="22" s="1"/>
  <c r="M14" i="22"/>
  <c r="M15" i="22" s="1"/>
  <c r="N14" i="22"/>
  <c r="B14" i="22"/>
  <c r="C7" i="22"/>
  <c r="D7" i="22"/>
  <c r="E7" i="22"/>
  <c r="E8" i="22" s="1"/>
  <c r="F7" i="22"/>
  <c r="F8" i="22" s="1"/>
  <c r="G7" i="22"/>
  <c r="H7" i="22"/>
  <c r="I7" i="22"/>
  <c r="I8" i="22" s="1"/>
  <c r="J7" i="22"/>
  <c r="J8" i="22" s="1"/>
  <c r="K7" i="22"/>
  <c r="L7" i="22"/>
  <c r="M7" i="22"/>
  <c r="D8" i="22" s="1"/>
  <c r="N7" i="22"/>
  <c r="B7" i="22"/>
  <c r="C18" i="20"/>
  <c r="D18" i="20"/>
  <c r="E18" i="20"/>
  <c r="F18" i="20"/>
  <c r="G18" i="20"/>
  <c r="H18" i="20"/>
  <c r="I18" i="20"/>
  <c r="J18" i="20"/>
  <c r="K18" i="20"/>
  <c r="L18" i="20"/>
  <c r="B18" i="20"/>
  <c r="C12" i="20"/>
  <c r="D12" i="20"/>
  <c r="E12" i="20"/>
  <c r="F12" i="20"/>
  <c r="G12" i="20"/>
  <c r="H12" i="20"/>
  <c r="I12" i="20"/>
  <c r="J12" i="20"/>
  <c r="K12" i="20"/>
  <c r="L12" i="20"/>
  <c r="B12" i="20"/>
  <c r="C6" i="20"/>
  <c r="D6" i="20"/>
  <c r="E6" i="20"/>
  <c r="F6" i="20"/>
  <c r="G6" i="20"/>
  <c r="H6" i="20"/>
  <c r="I6" i="20"/>
  <c r="J6" i="20"/>
  <c r="K6" i="20"/>
  <c r="L6" i="20"/>
  <c r="B6" i="20"/>
  <c r="C49" i="24" l="1"/>
  <c r="G49" i="24"/>
  <c r="K49" i="24"/>
  <c r="D49" i="24"/>
  <c r="H49" i="24"/>
  <c r="B49" i="24"/>
  <c r="E49" i="24"/>
  <c r="I49" i="24"/>
  <c r="F49" i="24"/>
  <c r="J49" i="24"/>
  <c r="F58" i="24"/>
  <c r="J58" i="24"/>
  <c r="D58" i="24"/>
  <c r="B58" i="24"/>
  <c r="I58" i="24"/>
  <c r="C58" i="24"/>
  <c r="G58" i="24"/>
  <c r="K58" i="24"/>
  <c r="H58" i="24"/>
  <c r="E58" i="24"/>
  <c r="D59" i="24"/>
  <c r="H59" i="24"/>
  <c r="B59" i="24"/>
  <c r="F59" i="24"/>
  <c r="G59" i="24"/>
  <c r="K59" i="24"/>
  <c r="E59" i="24"/>
  <c r="I59" i="24"/>
  <c r="J59" i="24"/>
  <c r="C59" i="24"/>
  <c r="C48" i="24"/>
  <c r="G48" i="24"/>
  <c r="K48" i="24"/>
  <c r="D48" i="24"/>
  <c r="H48" i="24"/>
  <c r="B48" i="24"/>
  <c r="E48" i="24"/>
  <c r="I48" i="24"/>
  <c r="F48" i="24"/>
  <c r="J48" i="24"/>
  <c r="K8" i="22"/>
  <c r="G8" i="22"/>
  <c r="C8" i="22"/>
  <c r="M8" i="22"/>
  <c r="L8" i="22"/>
  <c r="H8" i="22"/>
  <c r="C54" i="11"/>
  <c r="D54" i="11"/>
  <c r="H54" i="11"/>
  <c r="L54" i="11"/>
  <c r="C53" i="11"/>
  <c r="D53" i="11"/>
  <c r="E53" i="11"/>
  <c r="E54" i="11" s="1"/>
  <c r="F53" i="11"/>
  <c r="F54" i="11" s="1"/>
  <c r="G53" i="11"/>
  <c r="G54" i="11" s="1"/>
  <c r="H53" i="11"/>
  <c r="I53" i="11"/>
  <c r="I54" i="11" s="1"/>
  <c r="J53" i="11"/>
  <c r="J54" i="11" s="1"/>
  <c r="K53" i="11"/>
  <c r="K54" i="11" s="1"/>
  <c r="L53" i="11"/>
  <c r="B53" i="11"/>
  <c r="B54" i="11" s="1"/>
  <c r="C52" i="11"/>
  <c r="D52" i="11"/>
  <c r="E52" i="11"/>
  <c r="F52" i="11"/>
  <c r="G52" i="11"/>
  <c r="H52" i="11"/>
  <c r="I52" i="11"/>
  <c r="J52" i="11"/>
  <c r="K52" i="11"/>
  <c r="L52" i="11"/>
  <c r="B52" i="11"/>
  <c r="C51" i="6"/>
  <c r="D51" i="6"/>
  <c r="E51" i="6"/>
  <c r="F51" i="6"/>
  <c r="G51" i="6"/>
  <c r="H51" i="6"/>
  <c r="I51" i="6"/>
  <c r="J51" i="6"/>
  <c r="K51" i="6"/>
  <c r="L51" i="6"/>
  <c r="M51" i="6"/>
  <c r="B51" i="6"/>
  <c r="R40" i="3"/>
  <c r="R15" i="3"/>
  <c r="R40" i="12" l="1"/>
  <c r="Q40" i="12"/>
  <c r="R39" i="12"/>
  <c r="Q39" i="12"/>
  <c r="R38" i="12"/>
  <c r="Q38" i="12"/>
  <c r="R37" i="12"/>
  <c r="Q37" i="12"/>
  <c r="R36" i="12"/>
  <c r="Q36" i="12"/>
  <c r="R35" i="12"/>
  <c r="Q35" i="12"/>
  <c r="R34" i="12"/>
  <c r="Q34" i="12"/>
  <c r="R33" i="12"/>
  <c r="Q33" i="12"/>
  <c r="R32" i="12"/>
  <c r="Q32" i="12"/>
  <c r="R31" i="12"/>
  <c r="Q31" i="12"/>
  <c r="R15" i="12"/>
  <c r="Q15" i="12"/>
  <c r="R14" i="12"/>
  <c r="Q14" i="12"/>
  <c r="R13" i="12"/>
  <c r="Q13" i="12"/>
  <c r="R12" i="12"/>
  <c r="Q12" i="12"/>
  <c r="R11" i="12"/>
  <c r="Q11" i="12"/>
  <c r="R10" i="12"/>
  <c r="Q10" i="12"/>
  <c r="R9" i="12"/>
  <c r="Q9" i="12"/>
  <c r="R8" i="12"/>
  <c r="Q8" i="12"/>
  <c r="R7" i="12"/>
  <c r="Q7" i="12"/>
  <c r="R6" i="12"/>
  <c r="Q6" i="12"/>
  <c r="R40" i="11"/>
  <c r="Q40" i="11"/>
  <c r="R39" i="11"/>
  <c r="Q39" i="11"/>
  <c r="R38" i="11"/>
  <c r="Q38" i="11"/>
  <c r="R37" i="11"/>
  <c r="Q37" i="11"/>
  <c r="R36" i="11"/>
  <c r="Q36" i="11"/>
  <c r="R35" i="11"/>
  <c r="Q35" i="11"/>
  <c r="R34" i="11"/>
  <c r="Q34" i="11"/>
  <c r="R33" i="11"/>
  <c r="Q33" i="11"/>
  <c r="R32" i="11"/>
  <c r="Q32" i="11"/>
  <c r="R31" i="11"/>
  <c r="Q31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9" i="11"/>
  <c r="Q9" i="11"/>
  <c r="R8" i="11"/>
  <c r="Q8" i="11"/>
  <c r="R7" i="11"/>
  <c r="Q7" i="11"/>
  <c r="R6" i="11"/>
  <c r="Q6" i="11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15" i="9"/>
  <c r="R40" i="9"/>
  <c r="R39" i="9"/>
  <c r="R38" i="9"/>
  <c r="R37" i="9"/>
  <c r="R36" i="9"/>
  <c r="R35" i="9"/>
  <c r="R34" i="9"/>
  <c r="R33" i="9"/>
  <c r="R32" i="9"/>
  <c r="R31" i="9"/>
  <c r="Q40" i="9"/>
  <c r="Q39" i="9"/>
  <c r="Q38" i="9"/>
  <c r="Q37" i="9"/>
  <c r="Q36" i="9"/>
  <c r="Q35" i="9"/>
  <c r="Q34" i="9"/>
  <c r="Q33" i="9"/>
  <c r="Q32" i="9"/>
  <c r="Q31" i="9"/>
  <c r="R14" i="9"/>
  <c r="R13" i="9"/>
  <c r="R12" i="9"/>
  <c r="R11" i="9"/>
  <c r="R10" i="9"/>
  <c r="R9" i="9"/>
  <c r="R8" i="9"/>
  <c r="R7" i="9"/>
  <c r="R6" i="9"/>
  <c r="Q15" i="9"/>
  <c r="Q14" i="9"/>
  <c r="Q13" i="9"/>
  <c r="Q12" i="9"/>
  <c r="Q11" i="9"/>
  <c r="Q10" i="9"/>
  <c r="Q9" i="9"/>
  <c r="Q8" i="9"/>
  <c r="Q7" i="9"/>
  <c r="Q6" i="9"/>
  <c r="R40" i="8"/>
  <c r="Q40" i="8"/>
  <c r="R39" i="8"/>
  <c r="Q39" i="8"/>
  <c r="R38" i="8"/>
  <c r="Q38" i="8"/>
  <c r="R37" i="8"/>
  <c r="Q37" i="8"/>
  <c r="Q36" i="8"/>
  <c r="R35" i="8"/>
  <c r="Q35" i="8"/>
  <c r="R34" i="8"/>
  <c r="Q34" i="8"/>
  <c r="R33" i="8"/>
  <c r="Q33" i="8"/>
  <c r="R32" i="8"/>
  <c r="Q32" i="8"/>
  <c r="R31" i="8"/>
  <c r="Q31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40" i="6"/>
  <c r="Q40" i="6"/>
  <c r="R39" i="6"/>
  <c r="Q39" i="6"/>
  <c r="R38" i="6"/>
  <c r="Q38" i="6"/>
  <c r="R37" i="6"/>
  <c r="Q37" i="6"/>
  <c r="Q36" i="6"/>
  <c r="R35" i="6"/>
  <c r="Q35" i="6"/>
  <c r="R34" i="6"/>
  <c r="Q34" i="6"/>
  <c r="R33" i="6"/>
  <c r="Q33" i="6"/>
  <c r="R32" i="6"/>
  <c r="Q32" i="6"/>
  <c r="R31" i="6"/>
  <c r="Q31" i="6"/>
  <c r="R15" i="6"/>
  <c r="Q15" i="6"/>
  <c r="R14" i="6"/>
  <c r="Q14" i="6"/>
  <c r="R13" i="6"/>
  <c r="Q13" i="6"/>
  <c r="R12" i="6"/>
  <c r="Q12" i="6"/>
  <c r="R11" i="6"/>
  <c r="Q11" i="6"/>
  <c r="R10" i="6"/>
  <c r="Q10" i="6"/>
  <c r="R9" i="6"/>
  <c r="Q9" i="6"/>
  <c r="R8" i="6"/>
  <c r="Q8" i="6"/>
  <c r="R7" i="6"/>
  <c r="Q7" i="6"/>
  <c r="R6" i="6"/>
  <c r="Q6" i="6"/>
  <c r="R40" i="5"/>
  <c r="Q40" i="5"/>
  <c r="R39" i="5"/>
  <c r="Q39" i="5"/>
  <c r="R38" i="5"/>
  <c r="Q38" i="5"/>
  <c r="R37" i="5"/>
  <c r="Q37" i="5"/>
  <c r="Q36" i="5"/>
  <c r="R35" i="5"/>
  <c r="Q35" i="5"/>
  <c r="R34" i="5"/>
  <c r="Q34" i="5"/>
  <c r="R33" i="5"/>
  <c r="Q33" i="5"/>
  <c r="R32" i="5"/>
  <c r="Q32" i="5"/>
  <c r="R31" i="5"/>
  <c r="Q31" i="5"/>
  <c r="R15" i="5"/>
  <c r="Q15" i="5"/>
  <c r="R14" i="5"/>
  <c r="Q14" i="5"/>
  <c r="R13" i="5"/>
  <c r="Q13" i="5"/>
  <c r="R12" i="5"/>
  <c r="Q12" i="5"/>
  <c r="R11" i="5"/>
  <c r="Q11" i="5"/>
  <c r="R10" i="5"/>
  <c r="Q10" i="5"/>
  <c r="R9" i="5"/>
  <c r="Q9" i="5"/>
  <c r="R8" i="5"/>
  <c r="Q8" i="5"/>
  <c r="R7" i="5"/>
  <c r="Q7" i="5"/>
  <c r="R6" i="5"/>
  <c r="Q6" i="5"/>
  <c r="R39" i="3"/>
  <c r="R38" i="3"/>
  <c r="R37" i="3"/>
  <c r="R35" i="3"/>
  <c r="R34" i="3"/>
  <c r="R33" i="3"/>
  <c r="R32" i="3"/>
  <c r="R31" i="3"/>
  <c r="Q40" i="3"/>
  <c r="Q39" i="3"/>
  <c r="R36" i="3" s="1"/>
  <c r="Q38" i="3"/>
  <c r="Q37" i="3"/>
  <c r="Q36" i="3"/>
  <c r="Q35" i="3"/>
  <c r="Q34" i="3"/>
  <c r="Q33" i="3"/>
  <c r="Q32" i="3"/>
  <c r="Q31" i="3"/>
  <c r="R14" i="3"/>
  <c r="R13" i="3"/>
  <c r="R12" i="3"/>
  <c r="R11" i="3"/>
  <c r="R10" i="3"/>
  <c r="R9" i="3"/>
  <c r="R8" i="3"/>
  <c r="R7" i="3"/>
  <c r="R6" i="3"/>
  <c r="Q15" i="3"/>
  <c r="Q14" i="3"/>
  <c r="Q13" i="3"/>
  <c r="Q10" i="3"/>
  <c r="Q12" i="3"/>
  <c r="Q11" i="3"/>
  <c r="Q9" i="3"/>
  <c r="Q8" i="3"/>
  <c r="Q7" i="3"/>
  <c r="Q6" i="3"/>
  <c r="R36" i="8" l="1"/>
  <c r="R36" i="6"/>
  <c r="R36" i="5"/>
</calcChain>
</file>

<file path=xl/sharedStrings.xml><?xml version="1.0" encoding="utf-8"?>
<sst xmlns="http://schemas.openxmlformats.org/spreadsheetml/2006/main" count="600" uniqueCount="85">
  <si>
    <t>Mass</t>
  </si>
  <si>
    <t>CPS</t>
  </si>
  <si>
    <t xml:space="preserve">          Printed:7/20/2016 9:48:52 AM</t>
  </si>
  <si>
    <t>1 ppb</t>
  </si>
  <si>
    <t>5 ppb</t>
  </si>
  <si>
    <t>10 ppb</t>
  </si>
  <si>
    <t>20 ppb</t>
  </si>
  <si>
    <t>40 ppb</t>
  </si>
  <si>
    <t>60 ppb</t>
  </si>
  <si>
    <t>80 ppb</t>
  </si>
  <si>
    <t>100 ppb</t>
  </si>
  <si>
    <t>3BW17 (C-J)</t>
  </si>
  <si>
    <t>500 ppb</t>
  </si>
  <si>
    <t>3BW34A</t>
  </si>
  <si>
    <t>3BW34C</t>
  </si>
  <si>
    <t xml:space="preserve">Blank </t>
  </si>
  <si>
    <t>3BW34B</t>
  </si>
  <si>
    <t>Solution 2</t>
  </si>
  <si>
    <t>Solution 1</t>
  </si>
  <si>
    <t>Narrow resolution, 20 pts, 10 replicates, 2.5 mL/min He</t>
  </si>
  <si>
    <r>
      <t xml:space="preserve">Mass Hunter file Agilent 7700 ICP-MS: </t>
    </r>
    <r>
      <rPr>
        <b/>
        <u/>
        <sz val="11"/>
        <color rgb="FFFF0000"/>
        <rFont val="Calibri"/>
        <family val="2"/>
        <scheme val="minor"/>
      </rPr>
      <t>7-19-16 narrow peak 2</t>
    </r>
  </si>
  <si>
    <t xml:space="preserve">          Printed:7/20/2016 10:02:22 AM</t>
  </si>
  <si>
    <t>Standard resolution, 20 pts, 10 replicates, 2.5 mL/min He</t>
  </si>
  <si>
    <r>
      <t xml:space="preserve">Mass Hunter file Agilent 7700 ICP-MS: </t>
    </r>
    <r>
      <rPr>
        <b/>
        <u/>
        <sz val="11"/>
        <color rgb="FFFF0000"/>
        <rFont val="Calibri"/>
        <family val="2"/>
        <scheme val="minor"/>
      </rPr>
      <t>7-19-16 standard res 2</t>
    </r>
  </si>
  <si>
    <t>Zn, Ga, Ge, As, Se</t>
  </si>
  <si>
    <t>1 ppm</t>
  </si>
  <si>
    <t>Zn (4.1)</t>
  </si>
  <si>
    <t>Zn (18.8)</t>
  </si>
  <si>
    <t>Ba-135 2+</t>
  </si>
  <si>
    <t>Ba-137 2+</t>
  </si>
  <si>
    <t>Ga (60.11)</t>
  </si>
  <si>
    <t>Narrow</t>
  </si>
  <si>
    <t>Standard Res</t>
  </si>
  <si>
    <t>0.05 AMU</t>
  </si>
  <si>
    <t>0.15 AMU</t>
  </si>
  <si>
    <t>Standard</t>
  </si>
  <si>
    <t>H</t>
  </si>
  <si>
    <t>L</t>
  </si>
  <si>
    <t>Low res</t>
  </si>
  <si>
    <t>1 ppb Ge</t>
  </si>
  <si>
    <t>5 ppb Ge</t>
  </si>
  <si>
    <t>10 ppb Ge</t>
  </si>
  <si>
    <t>20 ppb Ge</t>
  </si>
  <si>
    <t>50 ppb Nd</t>
  </si>
  <si>
    <t>Data found in  L:\Priv\Cin\NERL\PattyCarol\method 200.8\All work Prior to 11-8-17\Figure 1\7-19-16 abundance sensitivity data 2.5 mL He.xlsx</t>
  </si>
  <si>
    <t>Narrow mode</t>
  </si>
  <si>
    <t>Standard mode</t>
  </si>
  <si>
    <t>3 point Avg</t>
  </si>
  <si>
    <t>71.5 (0.4 AMU)</t>
  </si>
  <si>
    <t>72 (0.4 AMU)</t>
  </si>
  <si>
    <t>71.5 (0.8 AMU)</t>
  </si>
  <si>
    <t>72 (0.8 AMU)</t>
  </si>
  <si>
    <t>1000 ppb</t>
  </si>
  <si>
    <t>73.55/74</t>
  </si>
  <si>
    <t>70.55/71</t>
  </si>
  <si>
    <t>Solution1</t>
  </si>
  <si>
    <t>76.55/77</t>
  </si>
  <si>
    <t>143 (0.4 AMU)</t>
  </si>
  <si>
    <t>143 (0.8 AMU)</t>
  </si>
  <si>
    <t>71.5/143 (Solution 2) (0.4 AMU)</t>
  </si>
  <si>
    <t>71.5/143 (Solution 2) (0.8 AMU)</t>
  </si>
  <si>
    <t>Experimental 71.5/143 (0.4 AMU)</t>
  </si>
  <si>
    <t>Theoretical 71.5/143 (0.4 AMU)</t>
  </si>
  <si>
    <t>Theoretical 71.5/143 (0.8 AMU)</t>
  </si>
  <si>
    <t>Experimental 71.5/143 (0.8 AMU)</t>
  </si>
  <si>
    <t>Standard Resolution (0.8 AMU)</t>
  </si>
  <si>
    <t>Narrow Resolution (0.4 AMU)</t>
  </si>
  <si>
    <t>Percent Error of 71.5/143 as a function of Ge Concentration in both Narrow and Standard Resolution</t>
  </si>
  <si>
    <t>Figure S2B</t>
  </si>
  <si>
    <t>Percent error of 71.5/143 ratio</t>
  </si>
  <si>
    <t>Percent error of 71.5 signal</t>
  </si>
  <si>
    <t>(71.5 std + 71.5 Ge)]/71.5 std</t>
  </si>
  <si>
    <t>cps 72 (.8AMU)/cps 72(.4 AMU)</t>
  </si>
  <si>
    <t>ppb Ge</t>
  </si>
  <si>
    <t>cps at 72 (0.4 AMU)</t>
  </si>
  <si>
    <r>
      <t>cps x 10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at 72 (0.4 AMU)</t>
    </r>
  </si>
  <si>
    <t>cps x 104 at 72 (0.4 AMU)</t>
  </si>
  <si>
    <t>71.5 (0.4amu)/72 (0.4amu)</t>
  </si>
  <si>
    <t>71.5 (0.8amu)/72 (0.8amu)</t>
  </si>
  <si>
    <t>cps x 104 at 72 (0.8 AMU)</t>
  </si>
  <si>
    <t>71.5/143 (0.8 AMU) without Ge</t>
  </si>
  <si>
    <t>Raw data collected on 7700 and is saved at:  D:\Agilent\ICPMH\1\DATA\7-19-16 narrow peak 2.b</t>
  </si>
  <si>
    <t>Raw data collected on 7700 and is saved at:  D:\Agilent\ICPMH\1\DATA\7-19-16 standard res 2.b</t>
  </si>
  <si>
    <t>The Acquisition method is at L:\Lab\Lablan\iAs Group\7700_551\Method 200.8\7-19-16 narrow peak 2.pdf</t>
  </si>
  <si>
    <t>The Acquisition method is at L:\Lab\Lablan\iAs Group\7700_551\Method 200.8\7-19-16 standard res 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</si>
</sst>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4"/>
      <color rgb="FF595959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2" fontId="0" fillId="0" borderId="0" xfId="0" applyNumberFormat="1"/>
    <xf numFmtId="0" fontId="0" fillId="33" borderId="0" xfId="0" applyFill="1"/>
    <xf numFmtId="0" fontId="0" fillId="34" borderId="0" xfId="0" applyFill="1"/>
    <xf numFmtId="0" fontId="14" fillId="0" borderId="0" xfId="0" applyFont="1"/>
    <xf numFmtId="0" fontId="14" fillId="34" borderId="0" xfId="0" applyFont="1" applyFill="1"/>
    <xf numFmtId="0" fontId="14" fillId="33" borderId="0" xfId="0" applyFont="1" applyFill="1"/>
    <xf numFmtId="10" fontId="0" fillId="0" borderId="0" xfId="42" applyNumberFormat="1" applyFont="1"/>
    <xf numFmtId="164" fontId="0" fillId="0" borderId="0" xfId="42" applyNumberFormat="1" applyFont="1"/>
    <xf numFmtId="10" fontId="0" fillId="33" borderId="0" xfId="42" applyNumberFormat="1" applyFont="1" applyFill="1"/>
    <xf numFmtId="0" fontId="0" fillId="35" borderId="0" xfId="0" applyFill="1"/>
    <xf numFmtId="0" fontId="14" fillId="35" borderId="0" xfId="0" applyFont="1" applyFill="1"/>
    <xf numFmtId="9" fontId="0" fillId="0" borderId="0" xfId="42" applyFont="1"/>
    <xf numFmtId="43" fontId="0" fillId="0" borderId="0" xfId="43" applyFont="1"/>
    <xf numFmtId="0" fontId="19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SI 1B:  Abundance</a:t>
            </a:r>
            <a:r>
              <a:rPr lang="en-US" baseline="0"/>
              <a:t> Sensitivity at 71.5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Sheet2!$A$10</c:f>
              <c:strCache>
                <c:ptCount val="1"/>
                <c:pt idx="0">
                  <c:v>71.5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Sheet2!$B$9:$K$9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500</c:v>
                </c:pt>
              </c:numCache>
            </c:numRef>
          </c:xVal>
          <c:yVal>
            <c:numRef>
              <c:f>Sheet2!$B$10:$K$10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6.666666666666667</c:v>
                </c:pt>
                <c:pt idx="6">
                  <c:v>6.669999999999999</c:v>
                </c:pt>
                <c:pt idx="7">
                  <c:v>2.2200000000000002</c:v>
                </c:pt>
                <c:pt idx="8">
                  <c:v>6.666666666666667</c:v>
                </c:pt>
                <c:pt idx="9">
                  <c:v>45.566666666666663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2C-4EB7-ACE5-F2534F506668}"/>
            </c:ext>
          </c:extLst>
        </c:ser>
        <c:ser>
          <c:idx val="2"/>
          <c:order val="2"/>
          <c:tx>
            <c:strRef>
              <c:f>Sheet2!$A$13</c:f>
              <c:strCache>
                <c:ptCount val="1"/>
                <c:pt idx="0">
                  <c:v>71.5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Sheet2!$B$9:$K$9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500</c:v>
                </c:pt>
              </c:numCache>
            </c:numRef>
          </c:xVal>
          <c:yVal>
            <c:numRef>
              <c:f>Sheet2!$B$13:$K$13</c:f>
              <c:numCache>
                <c:formatCode>General</c:formatCode>
                <c:ptCount val="10"/>
                <c:pt idx="0">
                  <c:v>0</c:v>
                </c:pt>
                <c:pt idx="1">
                  <c:v>83.35</c:v>
                </c:pt>
                <c:pt idx="2">
                  <c:v>336.73</c:v>
                </c:pt>
                <c:pt idx="3">
                  <c:v>700.17333333333329</c:v>
                </c:pt>
                <c:pt idx="4">
                  <c:v>1401.5866666666668</c:v>
                </c:pt>
                <c:pt idx="5">
                  <c:v>2701.2666666666669</c:v>
                </c:pt>
                <c:pt idx="6">
                  <c:v>3863.3866666666668</c:v>
                </c:pt>
                <c:pt idx="7">
                  <c:v>4790.0366666666669</c:v>
                </c:pt>
                <c:pt idx="8">
                  <c:v>6295.5033333333331</c:v>
                </c:pt>
                <c:pt idx="9">
                  <c:v>32489.119999999999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2C-4EB7-ACE5-F2534F506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342432"/>
        <c:axId val="922336200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Sheet2!$A$11</c15:sqref>
                        </c15:formulaRef>
                      </c:ext>
                    </c:extLst>
                    <c:strCache>
                      <c:ptCount val="1"/>
                      <c:pt idx="0">
                        <c:v>72 (0.4 AMU)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Sheet2!$B$9:$K$9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5</c:v>
                      </c:pt>
                      <c:pt idx="3">
                        <c:v>10</c:v>
                      </c:pt>
                      <c:pt idx="4">
                        <c:v>20</c:v>
                      </c:pt>
                      <c:pt idx="5">
                        <c:v>40</c:v>
                      </c:pt>
                      <c:pt idx="6">
                        <c:v>60</c:v>
                      </c:pt>
                      <c:pt idx="7">
                        <c:v>80</c:v>
                      </c:pt>
                      <c:pt idx="8">
                        <c:v>100</c:v>
                      </c:pt>
                      <c:pt idx="9">
                        <c:v>500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Sheet2!$B$11:$K$11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4.4433333333333334</c:v>
                      </c:pt>
                      <c:pt idx="1">
                        <c:v>1671.4866666666667</c:v>
                      </c:pt>
                      <c:pt idx="2">
                        <c:v>7977.3866666666663</c:v>
                      </c:pt>
                      <c:pt idx="3">
                        <c:v>15873.82</c:v>
                      </c:pt>
                      <c:pt idx="4">
                        <c:v>31056.309999999998</c:v>
                      </c:pt>
                      <c:pt idx="5">
                        <c:v>62847.71</c:v>
                      </c:pt>
                      <c:pt idx="6">
                        <c:v>94782.693333333315</c:v>
                      </c:pt>
                      <c:pt idx="7">
                        <c:v>126766.06</c:v>
                      </c:pt>
                      <c:pt idx="8">
                        <c:v>157794.22333333336</c:v>
                      </c:pt>
                      <c:pt idx="9">
                        <c:v>805966.24666666659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D2C-4EB7-ACE5-F2534F506668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Sheet2!$A$14</c15:sqref>
                        </c15:formulaRef>
                      </c:ext>
                    </c:extLst>
                    <c:strCache>
                      <c:ptCount val="1"/>
                      <c:pt idx="0">
                        <c:v>72 (0.8 AMU)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Sheet2!$B$9:$K$9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5</c:v>
                      </c:pt>
                      <c:pt idx="3">
                        <c:v>10</c:v>
                      </c:pt>
                      <c:pt idx="4">
                        <c:v>20</c:v>
                      </c:pt>
                      <c:pt idx="5">
                        <c:v>40</c:v>
                      </c:pt>
                      <c:pt idx="6">
                        <c:v>60</c:v>
                      </c:pt>
                      <c:pt idx="7">
                        <c:v>80</c:v>
                      </c:pt>
                      <c:pt idx="8">
                        <c:v>100</c:v>
                      </c:pt>
                      <c:pt idx="9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Sheet2!$B$14:$K$14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12.223333333333334</c:v>
                      </c:pt>
                      <c:pt idx="1">
                        <c:v>1918.2233333333334</c:v>
                      </c:pt>
                      <c:pt idx="2">
                        <c:v>9642.4566666666669</c:v>
                      </c:pt>
                      <c:pt idx="3">
                        <c:v>19455.846666666665</c:v>
                      </c:pt>
                      <c:pt idx="4">
                        <c:v>38345.246666666666</c:v>
                      </c:pt>
                      <c:pt idx="5">
                        <c:v>76382.98</c:v>
                      </c:pt>
                      <c:pt idx="6">
                        <c:v>114229.62</c:v>
                      </c:pt>
                      <c:pt idx="7">
                        <c:v>151214.03</c:v>
                      </c:pt>
                      <c:pt idx="8">
                        <c:v>189446.96666666667</c:v>
                      </c:pt>
                      <c:pt idx="9">
                        <c:v>962612.10333333339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D2C-4EB7-ACE5-F2534F506668}"/>
                  </c:ext>
                </c:extLst>
              </c15:ser>
            </c15:filteredScatterSeries>
          </c:ext>
        </c:extLst>
      </c:scatterChart>
      <c:valAx>
        <c:axId val="92234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ppb 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36200"/>
        <c:crosses val="autoZero"/>
        <c:crossBetween val="midCat"/>
      </c:valAx>
      <c:valAx>
        <c:axId val="92233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4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'71.5'!$B$56:$B$65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'71.5'!$C$56:$C$65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1.8880333836052933E-3</c:v>
                </c:pt>
                <c:pt idx="5">
                  <c:v>0</c:v>
                </c:pt>
                <c:pt idx="6">
                  <c:v>5.6697699207366161E-3</c:v>
                </c:pt>
                <c:pt idx="7">
                  <c:v>0</c:v>
                </c:pt>
                <c:pt idx="8">
                  <c:v>1.890301291573588E-2</c:v>
                </c:pt>
                <c:pt idx="9">
                  <c:v>24.408053341195412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E2-4514-BE29-E700BB885C3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'71.5'!$B$56:$B$65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'71.5'!$D$56:$D$65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3.7632395471317529E-3</c:v>
                </c:pt>
                <c:pt idx="5">
                  <c:v>3.7651211669053187E-3</c:v>
                </c:pt>
                <c:pt idx="6">
                  <c:v>3.7632395471317529E-3</c:v>
                </c:pt>
                <c:pt idx="7">
                  <c:v>1.2531587691948739E-3</c:v>
                </c:pt>
                <c:pt idx="8">
                  <c:v>2.572174230464553E-2</c:v>
                </c:pt>
                <c:pt idx="9">
                  <c:v>24.907450649817388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E2-4514-BE29-E700BB885C3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'71.5'!$B$56:$B$65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'71.5'!$E$56:$E$65</c:f>
              <c:numCache>
                <c:formatCode>0.00%</c:formatCode>
                <c:ptCount val="10"/>
                <c:pt idx="0">
                  <c:v>3.2795268041085047E-3</c:v>
                </c:pt>
                <c:pt idx="1">
                  <c:v>3.4422739363663635E-2</c:v>
                </c:pt>
                <c:pt idx="2">
                  <c:v>6.2291341950900518E-2</c:v>
                </c:pt>
                <c:pt idx="3">
                  <c:v>0.15573081329314645</c:v>
                </c:pt>
                <c:pt idx="4">
                  <c:v>0.2819557190128969</c:v>
                </c:pt>
                <c:pt idx="5">
                  <c:v>0.37375296853719336</c:v>
                </c:pt>
                <c:pt idx="6">
                  <c:v>0.54260680587856402</c:v>
                </c:pt>
                <c:pt idx="7">
                  <c:v>0.48687451753588062</c:v>
                </c:pt>
                <c:pt idx="8">
                  <c:v>2.9367400421864169</c:v>
                </c:pt>
                <c:pt idx="9">
                  <c:v>26.675852947394819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E2-4514-BE29-E700BB885C3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'71.5'!$B$56:$B$65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'71.5'!$F$56:$F$65</c:f>
              <c:numCache>
                <c:formatCode>0.00%</c:formatCode>
                <c:ptCount val="10"/>
                <c:pt idx="0">
                  <c:v>4.2038563510089749E-2</c:v>
                </c:pt>
                <c:pt idx="1">
                  <c:v>0.16983377913320366</c:v>
                </c:pt>
                <c:pt idx="2">
                  <c:v>0.35314074554774538</c:v>
                </c:pt>
                <c:pt idx="3">
                  <c:v>0.70690689983877231</c:v>
                </c:pt>
                <c:pt idx="4">
                  <c:v>1.3624159607001214</c:v>
                </c:pt>
                <c:pt idx="5">
                  <c:v>1.5369769764709811</c:v>
                </c:pt>
                <c:pt idx="6">
                  <c:v>3.175211958084164</c:v>
                </c:pt>
                <c:pt idx="7">
                  <c:v>2.415911945138876</c:v>
                </c:pt>
                <c:pt idx="8">
                  <c:v>16.38627395929127</c:v>
                </c:pt>
                <c:pt idx="9">
                  <c:v>33.43182120034767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FE2-4514-BE29-E700BB88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078336"/>
        <c:axId val="298081080"/>
      </c:scatterChart>
      <c:valAx>
        <c:axId val="298078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081080"/>
        <c:crosses val="autoZero"/>
        <c:crossBetween val="midCat"/>
      </c:valAx>
      <c:valAx>
        <c:axId val="29808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078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'71.5'!$A$30:$A$50</c:f>
              <c:numCache>
                <c:formatCode>General</c:formatCode>
                <c:ptCount val="21"/>
                <c:pt idx="0">
                  <c:v>71</c:v>
                </c:pt>
                <c:pt idx="1">
                  <c:v>71.05</c:v>
                </c:pt>
                <c:pt idx="2">
                  <c:v>71.099999999999994</c:v>
                </c:pt>
                <c:pt idx="3">
                  <c:v>71.150000000000006</c:v>
                </c:pt>
                <c:pt idx="4">
                  <c:v>71.2</c:v>
                </c:pt>
                <c:pt idx="5">
                  <c:v>71.25</c:v>
                </c:pt>
                <c:pt idx="6">
                  <c:v>71.3</c:v>
                </c:pt>
                <c:pt idx="7">
                  <c:v>71.349999999999994</c:v>
                </c:pt>
                <c:pt idx="8">
                  <c:v>71.400000000000006</c:v>
                </c:pt>
                <c:pt idx="9">
                  <c:v>71.45</c:v>
                </c:pt>
                <c:pt idx="10">
                  <c:v>71.5</c:v>
                </c:pt>
                <c:pt idx="11">
                  <c:v>71.55</c:v>
                </c:pt>
                <c:pt idx="12">
                  <c:v>71.599999999999994</c:v>
                </c:pt>
                <c:pt idx="13">
                  <c:v>71.650000000000006</c:v>
                </c:pt>
                <c:pt idx="14">
                  <c:v>71.7</c:v>
                </c:pt>
                <c:pt idx="15">
                  <c:v>71.75</c:v>
                </c:pt>
                <c:pt idx="16">
                  <c:v>71.8</c:v>
                </c:pt>
                <c:pt idx="17">
                  <c:v>71.849999999999994</c:v>
                </c:pt>
                <c:pt idx="18">
                  <c:v>71.900000000000006</c:v>
                </c:pt>
                <c:pt idx="19">
                  <c:v>71.95</c:v>
                </c:pt>
                <c:pt idx="20">
                  <c:v>72</c:v>
                </c:pt>
              </c:numCache>
            </c:numRef>
          </c:cat>
          <c:val>
            <c:numRef>
              <c:f>'71.5'!$D$30:$D$50</c:f>
              <c:numCache>
                <c:formatCode>General</c:formatCode>
                <c:ptCount val="21"/>
                <c:pt idx="0">
                  <c:v>16368.53</c:v>
                </c:pt>
                <c:pt idx="1">
                  <c:v>16585.18</c:v>
                </c:pt>
                <c:pt idx="2">
                  <c:v>15207.13</c:v>
                </c:pt>
                <c:pt idx="3">
                  <c:v>14409.13</c:v>
                </c:pt>
                <c:pt idx="4">
                  <c:v>13228.04</c:v>
                </c:pt>
                <c:pt idx="5">
                  <c:v>4368.1099999999997</c:v>
                </c:pt>
                <c:pt idx="6">
                  <c:v>16.670000000000002</c:v>
                </c:pt>
                <c:pt idx="7">
                  <c:v>0</c:v>
                </c:pt>
                <c:pt idx="8">
                  <c:v>0</c:v>
                </c:pt>
                <c:pt idx="9">
                  <c:v>3.33</c:v>
                </c:pt>
                <c:pt idx="10">
                  <c:v>70.010000000000005</c:v>
                </c:pt>
                <c:pt idx="11">
                  <c:v>936.85</c:v>
                </c:pt>
                <c:pt idx="12">
                  <c:v>3324.28</c:v>
                </c:pt>
                <c:pt idx="13">
                  <c:v>6489.03</c:v>
                </c:pt>
                <c:pt idx="14">
                  <c:v>7596.44</c:v>
                </c:pt>
                <c:pt idx="15">
                  <c:v>8036.79</c:v>
                </c:pt>
                <c:pt idx="16">
                  <c:v>8667.25</c:v>
                </c:pt>
                <c:pt idx="17">
                  <c:v>8964.1299999999992</c:v>
                </c:pt>
                <c:pt idx="18">
                  <c:v>9651.34</c:v>
                </c:pt>
                <c:pt idx="19">
                  <c:v>9938.2099999999991</c:v>
                </c:pt>
                <c:pt idx="20">
                  <c:v>9521.27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5-46F1-B057-7AEB4B646AB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'71.5'!$A$30:$A$50</c:f>
              <c:numCache>
                <c:formatCode>General</c:formatCode>
                <c:ptCount val="21"/>
                <c:pt idx="0">
                  <c:v>71</c:v>
                </c:pt>
                <c:pt idx="1">
                  <c:v>71.05</c:v>
                </c:pt>
                <c:pt idx="2">
                  <c:v>71.099999999999994</c:v>
                </c:pt>
                <c:pt idx="3">
                  <c:v>71.150000000000006</c:v>
                </c:pt>
                <c:pt idx="4">
                  <c:v>71.2</c:v>
                </c:pt>
                <c:pt idx="5">
                  <c:v>71.25</c:v>
                </c:pt>
                <c:pt idx="6">
                  <c:v>71.3</c:v>
                </c:pt>
                <c:pt idx="7">
                  <c:v>71.349999999999994</c:v>
                </c:pt>
                <c:pt idx="8">
                  <c:v>71.400000000000006</c:v>
                </c:pt>
                <c:pt idx="9">
                  <c:v>71.45</c:v>
                </c:pt>
                <c:pt idx="10">
                  <c:v>71.5</c:v>
                </c:pt>
                <c:pt idx="11">
                  <c:v>71.55</c:v>
                </c:pt>
                <c:pt idx="12">
                  <c:v>71.599999999999994</c:v>
                </c:pt>
                <c:pt idx="13">
                  <c:v>71.650000000000006</c:v>
                </c:pt>
                <c:pt idx="14">
                  <c:v>71.7</c:v>
                </c:pt>
                <c:pt idx="15">
                  <c:v>71.75</c:v>
                </c:pt>
                <c:pt idx="16">
                  <c:v>71.8</c:v>
                </c:pt>
                <c:pt idx="17">
                  <c:v>71.849999999999994</c:v>
                </c:pt>
                <c:pt idx="18">
                  <c:v>71.900000000000006</c:v>
                </c:pt>
                <c:pt idx="19">
                  <c:v>71.95</c:v>
                </c:pt>
                <c:pt idx="20">
                  <c:v>72</c:v>
                </c:pt>
              </c:numCache>
            </c:numRef>
          </c:cat>
          <c:val>
            <c:numRef>
              <c:f>'71.5'!$M$30:$M$50</c:f>
              <c:numCache>
                <c:formatCode>General</c:formatCode>
                <c:ptCount val="21"/>
                <c:pt idx="0">
                  <c:v>5345.13</c:v>
                </c:pt>
                <c:pt idx="1">
                  <c:v>5451.92</c:v>
                </c:pt>
                <c:pt idx="2">
                  <c:v>5138.43</c:v>
                </c:pt>
                <c:pt idx="3">
                  <c:v>5742.16</c:v>
                </c:pt>
                <c:pt idx="4">
                  <c:v>5718.8</c:v>
                </c:pt>
                <c:pt idx="5">
                  <c:v>5141.7700000000004</c:v>
                </c:pt>
                <c:pt idx="6">
                  <c:v>1807.06</c:v>
                </c:pt>
                <c:pt idx="7">
                  <c:v>1957.13</c:v>
                </c:pt>
                <c:pt idx="8">
                  <c:v>1827.09</c:v>
                </c:pt>
                <c:pt idx="9">
                  <c:v>1973.8</c:v>
                </c:pt>
                <c:pt idx="10">
                  <c:v>2033.83</c:v>
                </c:pt>
                <c:pt idx="11">
                  <c:v>1940.48</c:v>
                </c:pt>
                <c:pt idx="12">
                  <c:v>2687.37</c:v>
                </c:pt>
                <c:pt idx="13">
                  <c:v>4261.3100000000004</c:v>
                </c:pt>
                <c:pt idx="14">
                  <c:v>4788.3</c:v>
                </c:pt>
                <c:pt idx="15">
                  <c:v>4898.3599999999997</c:v>
                </c:pt>
                <c:pt idx="16">
                  <c:v>3854.49</c:v>
                </c:pt>
                <c:pt idx="17">
                  <c:v>3904.53</c:v>
                </c:pt>
                <c:pt idx="18">
                  <c:v>4201.33</c:v>
                </c:pt>
                <c:pt idx="19">
                  <c:v>4651.5600000000004</c:v>
                </c:pt>
                <c:pt idx="20">
                  <c:v>4608.18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5-46F1-B057-7AEB4B646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3326968"/>
        <c:axId val="303328928"/>
      </c:barChart>
      <c:catAx>
        <c:axId val="30332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28928"/>
        <c:crosses val="autoZero"/>
        <c:auto val="1"/>
        <c:lblAlgn val="ctr"/>
        <c:lblOffset val="100"/>
        <c:noMultiLvlLbl val="0"/>
      </c:catAx>
      <c:valAx>
        <c:axId val="303328928"/>
        <c:scaling>
          <c:orientation val="minMax"/>
          <c:max val="1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326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'72.5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'72.5 '!$C$56:$C$65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2.2959975178405215E-3</c:v>
                </c:pt>
                <c:pt idx="6">
                  <c:v>0</c:v>
                </c:pt>
                <c:pt idx="7">
                  <c:v>6.8948874409625266E-3</c:v>
                </c:pt>
                <c:pt idx="8">
                  <c:v>1.8388664805047059E-2</c:v>
                </c:pt>
                <c:pt idx="9">
                  <c:v>2.0684662322887581E-2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1E-4356-A40C-524BFDAFAC8E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'72.5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'72.5 '!$D$56:$D$65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8.2748338199664531E-4</c:v>
                </c:pt>
                <c:pt idx="3">
                  <c:v>0</c:v>
                </c:pt>
                <c:pt idx="4">
                  <c:v>8.2748338199664531E-4</c:v>
                </c:pt>
                <c:pt idx="5">
                  <c:v>8.2748338199664531E-4</c:v>
                </c:pt>
                <c:pt idx="6">
                  <c:v>0</c:v>
                </c:pt>
                <c:pt idx="7">
                  <c:v>5.7998384792197306E-3</c:v>
                </c:pt>
                <c:pt idx="8">
                  <c:v>1.2424675405355036E-2</c:v>
                </c:pt>
                <c:pt idx="9">
                  <c:v>2.0709448965645774E-2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1E-4356-A40C-524BFDAFAC8E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'72.5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'72.5 '!$E$56:$E$65</c:f>
              <c:numCache>
                <c:formatCode>0.00%</c:formatCode>
                <c:ptCount val="10"/>
                <c:pt idx="0">
                  <c:v>4.6308832003776916E-3</c:v>
                </c:pt>
                <c:pt idx="1">
                  <c:v>2.3147473148514581E-2</c:v>
                </c:pt>
                <c:pt idx="2">
                  <c:v>2.0828560121638792E-2</c:v>
                </c:pt>
                <c:pt idx="3">
                  <c:v>7.4066359792547554E-2</c:v>
                </c:pt>
                <c:pt idx="4">
                  <c:v>9.0270979567182538E-2</c:v>
                </c:pt>
                <c:pt idx="5">
                  <c:v>0.12962307249033209</c:v>
                </c:pt>
                <c:pt idx="6">
                  <c:v>0.18980372553512043</c:v>
                </c:pt>
                <c:pt idx="7">
                  <c:v>0.16666319523997974</c:v>
                </c:pt>
                <c:pt idx="8">
                  <c:v>0.87500086785667175</c:v>
                </c:pt>
                <c:pt idx="9">
                  <c:v>2.2201578804857225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1E-4356-A40C-524BFDAFAC8E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'72.5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'72.5 '!$F$56:$F$65</c:f>
              <c:numCache>
                <c:formatCode>0.00%</c:formatCode>
                <c:ptCount val="10"/>
                <c:pt idx="0">
                  <c:v>2.7905138339920948E-2</c:v>
                </c:pt>
                <c:pt idx="1">
                  <c:v>0.11317368053940943</c:v>
                </c:pt>
                <c:pt idx="2">
                  <c:v>0.23176935596372938</c:v>
                </c:pt>
                <c:pt idx="3">
                  <c:v>0.43642641246221808</c:v>
                </c:pt>
                <c:pt idx="4">
                  <c:v>0.79152522669146708</c:v>
                </c:pt>
                <c:pt idx="5">
                  <c:v>0.91732890456952565</c:v>
                </c:pt>
                <c:pt idx="6">
                  <c:v>1.9337572657521507</c:v>
                </c:pt>
                <c:pt idx="7">
                  <c:v>1.5700302255289469</c:v>
                </c:pt>
                <c:pt idx="8">
                  <c:v>10.253480585910253</c:v>
                </c:pt>
                <c:pt idx="9">
                  <c:v>20.205649848872355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1E-4356-A40C-524BFDAFA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656400"/>
        <c:axId val="306825408"/>
      </c:scatterChart>
      <c:valAx>
        <c:axId val="30165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825408"/>
        <c:crosses val="autoZero"/>
        <c:crossBetween val="midCat"/>
      </c:valAx>
      <c:valAx>
        <c:axId val="30682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6564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'67.5 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'67.5  '!$C$56:$C$65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9.4024728503596458E-3</c:v>
                </c:pt>
                <c:pt idx="3">
                  <c:v>0</c:v>
                </c:pt>
                <c:pt idx="4">
                  <c:v>6.2714493911898836E-3</c:v>
                </c:pt>
                <c:pt idx="5">
                  <c:v>0</c:v>
                </c:pt>
                <c:pt idx="6">
                  <c:v>3.1366649428799777E-2</c:v>
                </c:pt>
                <c:pt idx="7">
                  <c:v>3.1310234591697618E-3</c:v>
                </c:pt>
                <c:pt idx="8">
                  <c:v>5.642423957500823E-2</c:v>
                </c:pt>
                <c:pt idx="9">
                  <c:v>36.422650557096517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54-4604-BAD6-BCF6C58011F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'67.5 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'67.5  '!$D$56:$D$65</c:f>
              <c:numCache>
                <c:formatCode>0.00%</c:formatCode>
                <c:ptCount val="10"/>
                <c:pt idx="0">
                  <c:v>0</c:v>
                </c:pt>
                <c:pt idx="1">
                  <c:v>1.0191807990010192E-3</c:v>
                </c:pt>
                <c:pt idx="2">
                  <c:v>1.1223231201011223E-2</c:v>
                </c:pt>
                <c:pt idx="3">
                  <c:v>2.0414222010020416E-3</c:v>
                </c:pt>
                <c:pt idx="4">
                  <c:v>5.1020252010051028E-3</c:v>
                </c:pt>
                <c:pt idx="5">
                  <c:v>3.0606030000030608E-3</c:v>
                </c:pt>
                <c:pt idx="6">
                  <c:v>1.2248533206012248E-2</c:v>
                </c:pt>
                <c:pt idx="7">
                  <c:v>8.1626282010081631E-3</c:v>
                </c:pt>
                <c:pt idx="8">
                  <c:v>6.3271845819063269E-2</c:v>
                </c:pt>
                <c:pt idx="9">
                  <c:v>40.098817689061093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C54-4604-BAD6-BCF6C58011FB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'67.5 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'67.5  '!$E$56:$E$65</c:f>
              <c:numCache>
                <c:formatCode>0.00%</c:formatCode>
                <c:ptCount val="10"/>
                <c:pt idx="0">
                  <c:v>3.2087062522054337E-2</c:v>
                </c:pt>
                <c:pt idx="1">
                  <c:v>0.13635999101786803</c:v>
                </c:pt>
                <c:pt idx="2">
                  <c:v>0.18983575530106181</c:v>
                </c:pt>
                <c:pt idx="3">
                  <c:v>0.4866310589292015</c:v>
                </c:pt>
                <c:pt idx="4">
                  <c:v>0.80483912360055176</c:v>
                </c:pt>
                <c:pt idx="5">
                  <c:v>1.1043370865813362</c:v>
                </c:pt>
                <c:pt idx="6">
                  <c:v>1.7755910563628781</c:v>
                </c:pt>
                <c:pt idx="7">
                  <c:v>1.6365524652744361</c:v>
                </c:pt>
                <c:pt idx="8">
                  <c:v>7.6266079620184133</c:v>
                </c:pt>
                <c:pt idx="9">
                  <c:v>43.550636768998814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C54-4604-BAD6-BCF6C58011FB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'67.5  '!$B$56:$B$65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'67.5  '!$F$56:$F$65</c:f>
              <c:numCache>
                <c:formatCode>0.00%</c:formatCode>
                <c:ptCount val="10"/>
                <c:pt idx="0">
                  <c:v>0.12479449641836615</c:v>
                </c:pt>
                <c:pt idx="1">
                  <c:v>0.53672153286100133</c:v>
                </c:pt>
                <c:pt idx="2">
                  <c:v>0.95684914079931116</c:v>
                </c:pt>
                <c:pt idx="3">
                  <c:v>1.9791976553019925</c:v>
                </c:pt>
                <c:pt idx="4">
                  <c:v>3.6590842368967</c:v>
                </c:pt>
                <c:pt idx="5">
                  <c:v>3.5958862636011291</c:v>
                </c:pt>
                <c:pt idx="6">
                  <c:v>8.6485105883273956</c:v>
                </c:pt>
                <c:pt idx="7">
                  <c:v>6.9679732453908487</c:v>
                </c:pt>
                <c:pt idx="8">
                  <c:v>37.588968372020197</c:v>
                </c:pt>
                <c:pt idx="9">
                  <c:v>69.282457333542098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C54-4604-BAD6-BCF6C5801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079904"/>
        <c:axId val="188955608"/>
      </c:scatterChart>
      <c:valAx>
        <c:axId val="29807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955608"/>
        <c:crosses val="autoZero"/>
        <c:crossBetween val="midCat"/>
      </c:valAx>
      <c:valAx>
        <c:axId val="18895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079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'68.5 '!$Q$6:$Q$15</c:f>
              <c:numCache>
                <c:formatCode>0.00%</c:formatCode>
                <c:ptCount val="10"/>
                <c:pt idx="0">
                  <c:v>1.5041669489802834E-3</c:v>
                </c:pt>
                <c:pt idx="1">
                  <c:v>1.5041669489802834E-3</c:v>
                </c:pt>
                <c:pt idx="2">
                  <c:v>0</c:v>
                </c:pt>
                <c:pt idx="3">
                  <c:v>0</c:v>
                </c:pt>
                <c:pt idx="4">
                  <c:v>3.0128509158253722E-3</c:v>
                </c:pt>
                <c:pt idx="5">
                  <c:v>4.5170178648056558E-3</c:v>
                </c:pt>
                <c:pt idx="6">
                  <c:v>3.0128509158253722E-3</c:v>
                </c:pt>
                <c:pt idx="7">
                  <c:v>6.0257018316507444E-3</c:v>
                </c:pt>
                <c:pt idx="8">
                  <c:v>18.634369988933305</c:v>
                </c:pt>
                <c:pt idx="9">
                  <c:v>18.788459019355422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40-439D-8CB8-FD02358D36D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'68.5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'68.5 '!$R$6:$R$15</c:f>
              <c:numCache>
                <c:formatCode>0.00%</c:formatCode>
                <c:ptCount val="10"/>
                <c:pt idx="0">
                  <c:v>2.6384305532473908E-3</c:v>
                </c:pt>
                <c:pt idx="1">
                  <c:v>2.6384305532473908E-3</c:v>
                </c:pt>
                <c:pt idx="2">
                  <c:v>3.1670663089670239E-3</c:v>
                </c:pt>
                <c:pt idx="3">
                  <c:v>5.8039141204308227E-3</c:v>
                </c:pt>
                <c:pt idx="4">
                  <c:v>2.1113775393113493E-3</c:v>
                </c:pt>
                <c:pt idx="5">
                  <c:v>1.0553722212989563E-2</c:v>
                </c:pt>
                <c:pt idx="6">
                  <c:v>9.4980334433338882E-3</c:v>
                </c:pt>
                <c:pt idx="7">
                  <c:v>9.4980334433338882E-3</c:v>
                </c:pt>
                <c:pt idx="8">
                  <c:v>23.657622880115227</c:v>
                </c:pt>
                <c:pt idx="9">
                  <c:v>20.311383870278483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40-439D-8CB8-FD02358D36DA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'68.5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'68.5 '!$Q$31:$Q$40</c:f>
              <c:numCache>
                <c:formatCode>0.00%</c:formatCode>
                <c:ptCount val="10"/>
                <c:pt idx="0">
                  <c:v>2.9893972338660868E-2</c:v>
                </c:pt>
                <c:pt idx="1">
                  <c:v>9.8648315437896469E-2</c:v>
                </c:pt>
                <c:pt idx="2">
                  <c:v>0.28548564255452685</c:v>
                </c:pt>
                <c:pt idx="3">
                  <c:v>0.51718634417520337</c:v>
                </c:pt>
                <c:pt idx="4">
                  <c:v>0.91783192486158116</c:v>
                </c:pt>
                <c:pt idx="5">
                  <c:v>1.2990742193629374</c:v>
                </c:pt>
                <c:pt idx="6">
                  <c:v>1.6430252628275537</c:v>
                </c:pt>
                <c:pt idx="7">
                  <c:v>1.9749389164107505</c:v>
                </c:pt>
                <c:pt idx="8">
                  <c:v>24.695429378404427</c:v>
                </c:pt>
                <c:pt idx="9">
                  <c:v>27.028535562977737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40-439D-8CB8-FD02358D36DA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'68.5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'68.5 '!$R$31:$R$40</c:f>
              <c:numCache>
                <c:formatCode>0.00%</c:formatCode>
                <c:ptCount val="10"/>
                <c:pt idx="0">
                  <c:v>0.1545124394243618</c:v>
                </c:pt>
                <c:pt idx="1">
                  <c:v>0.86667609657142464</c:v>
                </c:pt>
                <c:pt idx="2">
                  <c:v>1.7276172010662691</c:v>
                </c:pt>
                <c:pt idx="3">
                  <c:v>3.367392539335353</c:v>
                </c:pt>
                <c:pt idx="4">
                  <c:v>6.5857235841917996</c:v>
                </c:pt>
                <c:pt idx="5">
                  <c:v>7.9632644433470272</c:v>
                </c:pt>
                <c:pt idx="6">
                  <c:v>12.494530655240382</c:v>
                </c:pt>
                <c:pt idx="7">
                  <c:v>15.536194734433181</c:v>
                </c:pt>
                <c:pt idx="8">
                  <c:v>52.747721298014888</c:v>
                </c:pt>
                <c:pt idx="9">
                  <c:v>89.81861923194576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40-439D-8CB8-FD02358D3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8885912"/>
        <c:axId val="239432368"/>
      </c:scatterChart>
      <c:valAx>
        <c:axId val="29888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432368"/>
        <c:crosses val="autoZero"/>
        <c:crossBetween val="midCat"/>
      </c:valAx>
      <c:valAx>
        <c:axId val="23943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8885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'73.5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'73.5 '!$Q$6:$Q$15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2.0015507510323313E-3</c:v>
                </c:pt>
                <c:pt idx="5">
                  <c:v>4.0091121649806754E-3</c:v>
                </c:pt>
                <c:pt idx="6">
                  <c:v>1.0019775080993684E-2</c:v>
                </c:pt>
                <c:pt idx="7">
                  <c:v>2.0015507510323313E-3</c:v>
                </c:pt>
                <c:pt idx="8">
                  <c:v>1.8037999410955036E-2</c:v>
                </c:pt>
                <c:pt idx="9">
                  <c:v>25.52567454664575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3F-469A-9067-F8AF8CE3972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'73.5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'73.5 '!$R$6:$R$15</c:f>
              <c:numCache>
                <c:formatCode>0.00%</c:formatCode>
                <c:ptCount val="10"/>
                <c:pt idx="0">
                  <c:v>6.6673474168533727E-4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2.0002042250560118E-3</c:v>
                </c:pt>
                <c:pt idx="5">
                  <c:v>6.0086215008939847E-3</c:v>
                </c:pt>
                <c:pt idx="6">
                  <c:v>5.3398845527771613E-3</c:v>
                </c:pt>
                <c:pt idx="7">
                  <c:v>2.6689411731728365E-3</c:v>
                </c:pt>
                <c:pt idx="8">
                  <c:v>2.7368159712002627E-2</c:v>
                </c:pt>
                <c:pt idx="9">
                  <c:v>29.744550494645097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3F-469A-9067-F8AF8CE3972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'73.5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'73.5 '!$Q$31:$Q$40</c:f>
              <c:numCache>
                <c:formatCode>0.00%</c:formatCode>
                <c:ptCount val="10"/>
                <c:pt idx="0">
                  <c:v>1.6293505258621072E-2</c:v>
                </c:pt>
                <c:pt idx="1">
                  <c:v>7.85127455467233E-2</c:v>
                </c:pt>
                <c:pt idx="2">
                  <c:v>0.13184098391977214</c:v>
                </c:pt>
                <c:pt idx="3">
                  <c:v>0.29183902887687224</c:v>
                </c:pt>
                <c:pt idx="4">
                  <c:v>0.55999537898950935</c:v>
                </c:pt>
                <c:pt idx="5">
                  <c:v>0.83261722481660361</c:v>
                </c:pt>
                <c:pt idx="6">
                  <c:v>1.0059984270791216</c:v>
                </c:pt>
                <c:pt idx="7">
                  <c:v>1.3008633291714617</c:v>
                </c:pt>
                <c:pt idx="8">
                  <c:v>24.25435108127202</c:v>
                </c:pt>
                <c:pt idx="9">
                  <c:v>25.051817523404974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3F-469A-9067-F8AF8CE3972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'73.5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'73.5 '!$R$31:$R$40</c:f>
              <c:numCache>
                <c:formatCode>0.00%</c:formatCode>
                <c:ptCount val="10"/>
                <c:pt idx="0">
                  <c:v>7.046556734055387E-2</c:v>
                </c:pt>
                <c:pt idx="1">
                  <c:v>0.33556045359063835</c:v>
                </c:pt>
                <c:pt idx="2">
                  <c:v>0.66543305195990909</c:v>
                </c:pt>
                <c:pt idx="3">
                  <c:v>1.2432880864162916</c:v>
                </c:pt>
                <c:pt idx="4">
                  <c:v>2.34520795322041</c:v>
                </c:pt>
                <c:pt idx="5">
                  <c:v>3.4549967865630888</c:v>
                </c:pt>
                <c:pt idx="6">
                  <c:v>4.3985524437217203</c:v>
                </c:pt>
                <c:pt idx="7">
                  <c:v>5.6611384049563132</c:v>
                </c:pt>
                <c:pt idx="8">
                  <c:v>32.036510969537765</c:v>
                </c:pt>
                <c:pt idx="9">
                  <c:v>42.073956495671567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3F-469A-9067-F8AF8CE39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896648"/>
        <c:axId val="186806384"/>
      </c:scatterChart>
      <c:valAx>
        <c:axId val="409896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806384"/>
        <c:crosses val="autoZero"/>
        <c:crossBetween val="midCat"/>
      </c:valAx>
      <c:valAx>
        <c:axId val="18680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96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'74.5'!$P$6:$P$15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'74.5'!$Q$6:$Q$15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4.1333837354138652E-3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2.0635933791496508E-3</c:v>
                </c:pt>
                <c:pt idx="9">
                  <c:v>2.6857698814518279E-2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E8-4AEB-8AFA-2EECD4C645B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'74.5'!$P$6:$P$15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'74.5'!$R$6:$R$15</c:f>
              <c:numCache>
                <c:formatCode>0.00%</c:formatCode>
                <c:ptCount val="10"/>
                <c:pt idx="0">
                  <c:v>0</c:v>
                </c:pt>
                <c:pt idx="1">
                  <c:v>6.7348375144606868E-4</c:v>
                </c:pt>
                <c:pt idx="2">
                  <c:v>0</c:v>
                </c:pt>
                <c:pt idx="3">
                  <c:v>4.0469699298606105E-3</c:v>
                </c:pt>
                <c:pt idx="4">
                  <c:v>6.7348375144606868E-4</c:v>
                </c:pt>
                <c:pt idx="5">
                  <c:v>0</c:v>
                </c:pt>
                <c:pt idx="6">
                  <c:v>1.3489899766202036E-3</c:v>
                </c:pt>
                <c:pt idx="7">
                  <c:v>0</c:v>
                </c:pt>
                <c:pt idx="8">
                  <c:v>6.0674211841988167E-3</c:v>
                </c:pt>
                <c:pt idx="9">
                  <c:v>3.1690140845070422E-2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E8-4AEB-8AFA-2EECD4C645B0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'74.5'!$P$6:$P$15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'74.5'!$Q$31:$Q$40</c:f>
              <c:numCache>
                <c:formatCode>0.00%</c:formatCode>
                <c:ptCount val="10"/>
                <c:pt idx="0">
                  <c:v>3.0777465542620097E-3</c:v>
                </c:pt>
                <c:pt idx="1">
                  <c:v>1.8461865012897004E-2</c:v>
                </c:pt>
                <c:pt idx="2">
                  <c:v>3.8460296146587483E-2</c:v>
                </c:pt>
                <c:pt idx="3">
                  <c:v>8.1534904968230446E-2</c:v>
                </c:pt>
                <c:pt idx="4">
                  <c:v>0.13999363224850842</c:v>
                </c:pt>
                <c:pt idx="5">
                  <c:v>0.17999510882856443</c:v>
                </c:pt>
                <c:pt idx="6">
                  <c:v>0.23691726998804893</c:v>
                </c:pt>
                <c:pt idx="7">
                  <c:v>0.31076011572696188</c:v>
                </c:pt>
                <c:pt idx="8">
                  <c:v>1.3401440588417153</c:v>
                </c:pt>
                <c:pt idx="9">
                  <c:v>9.4920933752312919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E8-4AEB-8AFA-2EECD4C645B0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'74.5'!$P$6:$P$15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'74.5'!$R$31:$R$40</c:f>
              <c:numCache>
                <c:formatCode>0.00%</c:formatCode>
                <c:ptCount val="10"/>
                <c:pt idx="0">
                  <c:v>1.7525338146157407E-2</c:v>
                </c:pt>
                <c:pt idx="1">
                  <c:v>0.102722253616554</c:v>
                </c:pt>
                <c:pt idx="2">
                  <c:v>0.20836929079474384</c:v>
                </c:pt>
                <c:pt idx="3">
                  <c:v>0.39532764730877562</c:v>
                </c:pt>
                <c:pt idx="4">
                  <c:v>0.72694524390475379</c:v>
                </c:pt>
                <c:pt idx="5">
                  <c:v>1.0459554609344996</c:v>
                </c:pt>
                <c:pt idx="6">
                  <c:v>1.3859619150250353</c:v>
                </c:pt>
                <c:pt idx="7">
                  <c:v>1.7903544931129596</c:v>
                </c:pt>
                <c:pt idx="8">
                  <c:v>8.4064368601579638</c:v>
                </c:pt>
                <c:pt idx="9">
                  <c:v>21.635927965340656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E8-4AEB-8AFA-2EECD4C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363080"/>
        <c:axId val="418528784"/>
      </c:scatterChart>
      <c:valAx>
        <c:axId val="402363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528784"/>
        <c:crosses val="autoZero"/>
        <c:crossBetween val="midCat"/>
      </c:valAx>
      <c:valAx>
        <c:axId val="4185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363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'77.5'!$P$6:$P$15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'77.5'!$Q$6:$Q$15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88-48C1-8711-132823CECF84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'77.5'!$P$6:$P$15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'77.5'!$R$6:$R$15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7.8644388026214795E-4</c:v>
                </c:pt>
                <c:pt idx="6">
                  <c:v>0</c:v>
                </c:pt>
                <c:pt idx="7">
                  <c:v>0</c:v>
                </c:pt>
                <c:pt idx="8">
                  <c:v>7.8644388026214795E-4</c:v>
                </c:pt>
                <c:pt idx="9">
                  <c:v>2.3616933341205643E-3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88-48C1-8711-132823CECF84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'77.5'!$P$6:$P$15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'77.5'!$Q$31:$Q$40</c:f>
              <c:numCache>
                <c:formatCode>0.00%</c:formatCode>
                <c:ptCount val="10"/>
                <c:pt idx="0">
                  <c:v>0</c:v>
                </c:pt>
                <c:pt idx="1">
                  <c:v>1.6985722811366662E-3</c:v>
                </c:pt>
                <c:pt idx="2">
                  <c:v>1.3603880702076543E-2</c:v>
                </c:pt>
                <c:pt idx="3">
                  <c:v>1.530755380087428E-2</c:v>
                </c:pt>
                <c:pt idx="4">
                  <c:v>2.7207761404153086E-2</c:v>
                </c:pt>
                <c:pt idx="5">
                  <c:v>2.8911434502950823E-2</c:v>
                </c:pt>
                <c:pt idx="6">
                  <c:v>3.4012252164021893E-2</c:v>
                </c:pt>
                <c:pt idx="7">
                  <c:v>4.0811642106229631E-2</c:v>
                </c:pt>
                <c:pt idx="8">
                  <c:v>0.19897269532306028</c:v>
                </c:pt>
                <c:pt idx="9">
                  <c:v>0.41497191999877581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88-48C1-8711-132823CECF84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'77.5'!$P$6:$P$15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'77.5'!$R$31:$R$40</c:f>
              <c:numCache>
                <c:formatCode>0.00%</c:formatCode>
                <c:ptCount val="10"/>
                <c:pt idx="0">
                  <c:v>1.6802712629926976E-3</c:v>
                </c:pt>
                <c:pt idx="1">
                  <c:v>1.3443850375204574E-2</c:v>
                </c:pt>
                <c:pt idx="2">
                  <c:v>3.3610466073642931E-2</c:v>
                </c:pt>
                <c:pt idx="3">
                  <c:v>5.2098490780351579E-2</c:v>
                </c:pt>
                <c:pt idx="4">
                  <c:v>9.5792264703213684E-2</c:v>
                </c:pt>
                <c:pt idx="5">
                  <c:v>0.11540103034233846</c:v>
                </c:pt>
                <c:pt idx="6">
                  <c:v>0.15573426173921517</c:v>
                </c:pt>
                <c:pt idx="7">
                  <c:v>0.22184285431039985</c:v>
                </c:pt>
                <c:pt idx="8">
                  <c:v>0.93963121406319827</c:v>
                </c:pt>
                <c:pt idx="9">
                  <c:v>2.108434625685971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88-48C1-8711-132823CEC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185448"/>
        <c:axId val="240060080"/>
      </c:scatterChart>
      <c:valAx>
        <c:axId val="294185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060080"/>
        <c:crosses val="autoZero"/>
        <c:crossBetween val="midCat"/>
      </c:valAx>
      <c:valAx>
        <c:axId val="24006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185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77.45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('77.5'!$C$56,'77.5'!$E$56,'77.5'!$J$56,'77.5'!$K$56,'77.5'!$N$56)</c:f>
              <c:strCache>
                <c:ptCount val="5"/>
                <c:pt idx="0">
                  <c:v>1 ppb</c:v>
                </c:pt>
                <c:pt idx="1">
                  <c:v>10 ppb</c:v>
                </c:pt>
                <c:pt idx="2">
                  <c:v>100 ppb</c:v>
                </c:pt>
                <c:pt idx="3">
                  <c:v>500 ppb</c:v>
                </c:pt>
                <c:pt idx="4">
                  <c:v>Solution 1</c:v>
                </c:pt>
              </c:strCache>
            </c:strRef>
          </c:cat>
          <c:val>
            <c:numRef>
              <c:f>('77.5'!$C$57,'77.5'!$E$57,'77.5'!$J$57,'77.5'!$K$57,'77.5'!$N$57)</c:f>
              <c:numCache>
                <c:formatCode>General</c:formatCode>
                <c:ptCount val="5"/>
                <c:pt idx="0">
                  <c:v>0</c:v>
                </c:pt>
                <c:pt idx="1">
                  <c:v>3.33</c:v>
                </c:pt>
                <c:pt idx="2">
                  <c:v>10</c:v>
                </c:pt>
                <c:pt idx="3">
                  <c:v>116.69</c:v>
                </c:pt>
                <c:pt idx="4">
                  <c:v>1973.8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C-4672-9571-F7A5718698C0}"/>
            </c:ext>
          </c:extLst>
        </c:ser>
        <c:ser>
          <c:idx val="1"/>
          <c:order val="1"/>
          <c:tx>
            <c:v>77.5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('77.5'!$C$56,'77.5'!$E$56,'77.5'!$J$56,'77.5'!$K$56,'77.5'!$N$56)</c:f>
              <c:strCache>
                <c:ptCount val="5"/>
                <c:pt idx="0">
                  <c:v>1 ppb</c:v>
                </c:pt>
                <c:pt idx="1">
                  <c:v>10 ppb</c:v>
                </c:pt>
                <c:pt idx="2">
                  <c:v>100 ppb</c:v>
                </c:pt>
                <c:pt idx="3">
                  <c:v>500 ppb</c:v>
                </c:pt>
                <c:pt idx="4">
                  <c:v>Solution 1</c:v>
                </c:pt>
              </c:strCache>
            </c:strRef>
          </c:cat>
          <c:val>
            <c:numRef>
              <c:f>('77.5'!$C$58,'77.5'!$E$58,'77.5'!$J$58,'77.5'!$K$58,'77.5'!$N$58)</c:f>
              <c:numCache>
                <c:formatCode>General</c:formatCode>
                <c:ptCount val="5"/>
                <c:pt idx="0">
                  <c:v>0</c:v>
                </c:pt>
                <c:pt idx="1">
                  <c:v>26.67</c:v>
                </c:pt>
                <c:pt idx="2">
                  <c:v>80.010000000000005</c:v>
                </c:pt>
                <c:pt idx="3">
                  <c:v>390.08</c:v>
                </c:pt>
                <c:pt idx="4">
                  <c:v>1960.47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5C-4672-9571-F7A5718698C0}"/>
            </c:ext>
          </c:extLst>
        </c:ser>
        <c:ser>
          <c:idx val="2"/>
          <c:order val="2"/>
          <c:tx>
            <c:v>77.55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('77.5'!$C$56,'77.5'!$E$56,'77.5'!$J$56,'77.5'!$K$56,'77.5'!$N$56)</c:f>
              <c:strCache>
                <c:ptCount val="5"/>
                <c:pt idx="0">
                  <c:v>1 ppb</c:v>
                </c:pt>
                <c:pt idx="1">
                  <c:v>10 ppb</c:v>
                </c:pt>
                <c:pt idx="2">
                  <c:v>100 ppb</c:v>
                </c:pt>
                <c:pt idx="3">
                  <c:v>500 ppb</c:v>
                </c:pt>
                <c:pt idx="4">
                  <c:v>Solution 1</c:v>
                </c:pt>
              </c:strCache>
            </c:strRef>
          </c:cat>
          <c:val>
            <c:numRef>
              <c:f>('77.5'!$C$59,'77.5'!$E$59,'77.5'!$J$59,'77.5'!$K$59,'77.5'!$N$59)</c:f>
              <c:numCache>
                <c:formatCode>General</c:formatCode>
                <c:ptCount val="5"/>
                <c:pt idx="0">
                  <c:v>10</c:v>
                </c:pt>
                <c:pt idx="1">
                  <c:v>170.03</c:v>
                </c:pt>
                <c:pt idx="2">
                  <c:v>1230.27</c:v>
                </c:pt>
                <c:pt idx="3">
                  <c:v>5085.37</c:v>
                </c:pt>
                <c:pt idx="4">
                  <c:v>2017.15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5C-4672-9571-F7A571869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26447280"/>
        <c:axId val="426447672"/>
        <c:axId val="0"/>
      </c:bar3DChart>
      <c:catAx>
        <c:axId val="42644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7672"/>
        <c:crosses val="autoZero"/>
        <c:auto val="1"/>
        <c:lblAlgn val="ctr"/>
        <c:lblOffset val="100"/>
        <c:noMultiLvlLbl val="0"/>
      </c:catAx>
      <c:valAx>
        <c:axId val="42644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7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0.05 amu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('77.5'!$D$56,'77.5'!$F$56,'77.5'!$G$56,'77.5'!$J$56,'77.5'!$K$56,'77.5'!$N$56)</c:f>
              <c:strCache>
                <c:ptCount val="6"/>
                <c:pt idx="0">
                  <c:v>5 ppb</c:v>
                </c:pt>
                <c:pt idx="1">
                  <c:v>20 ppb</c:v>
                </c:pt>
                <c:pt idx="2">
                  <c:v>40 ppb</c:v>
                </c:pt>
                <c:pt idx="3">
                  <c:v>100 ppb</c:v>
                </c:pt>
                <c:pt idx="4">
                  <c:v>500 ppb</c:v>
                </c:pt>
                <c:pt idx="5">
                  <c:v>Solution 1</c:v>
                </c:pt>
              </c:strCache>
            </c:strRef>
          </c:cat>
          <c:val>
            <c:numRef>
              <c:f>('77.5'!$D$58,'77.5'!$F$58,'77.5'!$G$58,'77.5'!$J$58,'77.5'!$K$58,'77.5'!$N$58)</c:f>
              <c:numCache>
                <c:formatCode>General</c:formatCode>
                <c:ptCount val="6"/>
                <c:pt idx="0">
                  <c:v>3.33</c:v>
                </c:pt>
                <c:pt idx="1">
                  <c:v>30.01</c:v>
                </c:pt>
                <c:pt idx="2">
                  <c:v>53.34</c:v>
                </c:pt>
                <c:pt idx="3">
                  <c:v>80.010000000000005</c:v>
                </c:pt>
                <c:pt idx="4">
                  <c:v>390.08</c:v>
                </c:pt>
                <c:pt idx="5">
                  <c:v>1960.47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D-4C19-AA7A-405B19B92632}"/>
            </c:ext>
          </c:extLst>
        </c:ser>
        <c:ser>
          <c:idx val="1"/>
          <c:order val="1"/>
          <c:tx>
            <c:v>0.15 amu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('77.5'!$D$56,'77.5'!$F$56,'77.5'!$G$56,'77.5'!$J$56,'77.5'!$K$56,'77.5'!$N$56)</c:f>
              <c:strCache>
                <c:ptCount val="6"/>
                <c:pt idx="0">
                  <c:v>5 ppb</c:v>
                </c:pt>
                <c:pt idx="1">
                  <c:v>20 ppb</c:v>
                </c:pt>
                <c:pt idx="2">
                  <c:v>40 ppb</c:v>
                </c:pt>
                <c:pt idx="3">
                  <c:v>100 ppb</c:v>
                </c:pt>
                <c:pt idx="4">
                  <c:v>500 ppb</c:v>
                </c:pt>
                <c:pt idx="5">
                  <c:v>Solution 1</c:v>
                </c:pt>
              </c:strCache>
            </c:strRef>
          </c:cat>
          <c:val>
            <c:numRef>
              <c:f>('77.5'!$D$60,'77.5'!$F$60,'77.5'!$G$60,'77.5'!$J$60,'77.5'!$K$60,'77.5'!$N$60)</c:f>
              <c:numCache>
                <c:formatCode>General</c:formatCode>
                <c:ptCount val="6"/>
                <c:pt idx="0">
                  <c:v>26.67</c:v>
                </c:pt>
                <c:pt idx="1">
                  <c:v>103.35333333333334</c:v>
                </c:pt>
                <c:pt idx="2">
                  <c:v>190.03333333333333</c:v>
                </c:pt>
                <c:pt idx="3">
                  <c:v>440.09333333333331</c:v>
                </c:pt>
                <c:pt idx="4">
                  <c:v>1864.0466666666664</c:v>
                </c:pt>
                <c:pt idx="5">
                  <c:v>1983.8066666666666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D-4C19-AA7A-405B19B926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448456"/>
        <c:axId val="426448848"/>
      </c:barChart>
      <c:catAx>
        <c:axId val="42644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Selenium Spike Concentration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8848"/>
        <c:crosses val="autoZero"/>
        <c:auto val="1"/>
        <c:lblAlgn val="ctr"/>
        <c:lblOffset val="100"/>
        <c:noMultiLvlLbl val="0"/>
      </c:catAx>
      <c:valAx>
        <c:axId val="426448848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Sheet2!$A$48</c:f>
              <c:strCache>
                <c:ptCount val="1"/>
                <c:pt idx="0">
                  <c:v>Narrow Resolution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Sheet2!$B$47:$K$47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Sheet2!$B$48:$K$48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0.37632395471319091</c:v>
                </c:pt>
                <c:pt idx="6">
                  <c:v>0.3765121166905443</c:v>
                </c:pt>
                <c:pt idx="7">
                  <c:v>0.12531587691948862</c:v>
                </c:pt>
                <c:pt idx="8">
                  <c:v>0.37632395471319091</c:v>
                </c:pt>
                <c:pt idx="9">
                  <c:v>2.5721742304645514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3D-47D8-86DD-E56E4B9B7A1D}"/>
            </c:ext>
          </c:extLst>
        </c:ser>
        <c:ser>
          <c:idx val="1"/>
          <c:order val="1"/>
          <c:tx>
            <c:strRef>
              <c:f>Sheet2!$A$49</c:f>
              <c:strCache>
                <c:ptCount val="1"/>
                <c:pt idx="0">
                  <c:v>Standard Resolution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Sheet2!$B$47:$K$47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Sheet2!$B$49:$K$49</c:f>
              <c:numCache>
                <c:formatCode>General</c:formatCode>
                <c:ptCount val="10"/>
                <c:pt idx="0">
                  <c:v>0</c:v>
                </c:pt>
                <c:pt idx="1">
                  <c:v>4.203856351008989</c:v>
                </c:pt>
                <c:pt idx="2">
                  <c:v>16.983377913320361</c:v>
                </c:pt>
                <c:pt idx="3">
                  <c:v>35.314074554774542</c:v>
                </c:pt>
                <c:pt idx="4">
                  <c:v>70.690689983877235</c:v>
                </c:pt>
                <c:pt idx="5">
                  <c:v>136.24159607001215</c:v>
                </c:pt>
                <c:pt idx="6">
                  <c:v>194.85450000084057</c:v>
                </c:pt>
                <c:pt idx="7">
                  <c:v>241.59119451388759</c:v>
                </c:pt>
                <c:pt idx="8">
                  <c:v>317.52119580841645</c:v>
                </c:pt>
                <c:pt idx="9">
                  <c:v>1638.627395929127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3D-47D8-86DD-E56E4B9B7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342432"/>
        <c:axId val="922336200"/>
        <c:extLst/>
      </c:scatterChart>
      <c:valAx>
        <c:axId val="92234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</a:t>
                </a:r>
                <a:r>
                  <a:rPr lang="en-US" sz="1000" b="0" i="0" u="none" strike="noStrike" baseline="0">
                    <a:effectLst/>
                  </a:rPr>
                  <a:t>x 10</a:t>
                </a:r>
                <a:r>
                  <a:rPr lang="en-US" sz="1000" b="0" i="0" u="none" strike="noStrike" baseline="30000">
                    <a:effectLst/>
                  </a:rPr>
                  <a:t>4</a:t>
                </a:r>
                <a:r>
                  <a:rPr lang="en-US"/>
                  <a:t> at m/z</a:t>
                </a:r>
                <a:r>
                  <a:rPr lang="en-US" baseline="0"/>
                  <a:t> 72 (0.4 AMU</a:t>
                </a:r>
                <a:r>
                  <a:rPr lang="en-US" baseline="30000"/>
                  <a:t>3</a:t>
                </a:r>
                <a:r>
                  <a:rPr lang="en-US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32480424321959755"/>
              <c:y val="0.800554826480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36200"/>
        <c:crosses val="autoZero"/>
        <c:crossBetween val="midCat"/>
      </c:valAx>
      <c:valAx>
        <c:axId val="92233620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4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'78.5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'78.5 '!$Q$6:$Q$15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2.1250662088946465E-3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52-4543-8034-33A9024912B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'78.5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'78.5 '!$R$6:$R$15</c:f>
              <c:numCache>
                <c:formatCode>0.00%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6.5493165502999312E-4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52-4543-8034-33A9024912B5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'78.5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'78.5 '!$Q$31:$Q$40</c:f>
              <c:numCache>
                <c:formatCode>0.00%</c:formatCode>
                <c:ptCount val="10"/>
                <c:pt idx="0">
                  <c:v>0</c:v>
                </c:pt>
                <c:pt idx="1">
                  <c:v>2.9505702076458255E-3</c:v>
                </c:pt>
                <c:pt idx="2">
                  <c:v>1.4730732820780509E-3</c:v>
                </c:pt>
                <c:pt idx="3">
                  <c:v>2.9505702076458255E-3</c:v>
                </c:pt>
                <c:pt idx="4">
                  <c:v>0</c:v>
                </c:pt>
                <c:pt idx="5">
                  <c:v>1.4730732820780509E-3</c:v>
                </c:pt>
                <c:pt idx="6">
                  <c:v>0</c:v>
                </c:pt>
                <c:pt idx="7">
                  <c:v>0</c:v>
                </c:pt>
                <c:pt idx="8">
                  <c:v>5.9011404152916509E-3</c:v>
                </c:pt>
                <c:pt idx="9">
                  <c:v>1.4730732820780509E-3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52-4543-8034-33A9024912B5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'78.5 '!$P$6:$P$15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'78.5 '!$R$31:$R$40</c:f>
              <c:numCache>
                <c:formatCode>0.00%</c:formatCode>
                <c:ptCount val="10"/>
                <c:pt idx="0">
                  <c:v>9.0082922523582777E-3</c:v>
                </c:pt>
                <c:pt idx="1">
                  <c:v>7.507160398940802E-3</c:v>
                </c:pt>
                <c:pt idx="2">
                  <c:v>4.5033955602524298E-3</c:v>
                </c:pt>
                <c:pt idx="3">
                  <c:v>6.5059054527113443E-3</c:v>
                </c:pt>
                <c:pt idx="4">
                  <c:v>9.5081691595462984E-3</c:v>
                </c:pt>
                <c:pt idx="5">
                  <c:v>6.0045274136699064E-3</c:v>
                </c:pt>
                <c:pt idx="6">
                  <c:v>1.0009547198587735E-2</c:v>
                </c:pt>
                <c:pt idx="7">
                  <c:v>5.5046505064818875E-3</c:v>
                </c:pt>
                <c:pt idx="8">
                  <c:v>5.0047735992938677E-3</c:v>
                </c:pt>
                <c:pt idx="9">
                  <c:v>2.5023867996469338E-3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52-4543-8034-33A902491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449632"/>
        <c:axId val="426450024"/>
      </c:scatterChart>
      <c:valAx>
        <c:axId val="42644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0024"/>
        <c:crosses val="autoZero"/>
        <c:crossBetween val="midCat"/>
      </c:valAx>
      <c:valAx>
        <c:axId val="42645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49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77.5 HR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'Gd Plot'!$B$4:$B$13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'Gd Plot'!$C$4:$C$13</c:f>
              <c:numCache>
                <c:formatCode>0.000%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7.8644388026214795E-4</c:v>
                </c:pt>
                <c:pt idx="6">
                  <c:v>0</c:v>
                </c:pt>
                <c:pt idx="7">
                  <c:v>0</c:v>
                </c:pt>
                <c:pt idx="8">
                  <c:v>7.8644388026214795E-4</c:v>
                </c:pt>
                <c:pt idx="9">
                  <c:v>2.3616933341205643E-3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DD-439D-AEE1-B4E1A55C9986}"/>
            </c:ext>
          </c:extLst>
        </c:ser>
        <c:ser>
          <c:idx val="1"/>
          <c:order val="1"/>
          <c:tx>
            <c:v>77.5 LR</c:v>
          </c:tx>
          <c:spPr>
            <a:ln w="19050" cap="sq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 cap="sq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'Gd Plot'!$B$4:$B$13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'Gd Plot'!$D$4:$D$13</c:f>
              <c:numCache>
                <c:formatCode>0.000%</c:formatCode>
                <c:ptCount val="10"/>
                <c:pt idx="0">
                  <c:v>1.6802712629926976E-3</c:v>
                </c:pt>
                <c:pt idx="1">
                  <c:v>1.3443850375204574E-2</c:v>
                </c:pt>
                <c:pt idx="2">
                  <c:v>3.3610466073642931E-2</c:v>
                </c:pt>
                <c:pt idx="3">
                  <c:v>5.2098490780351579E-2</c:v>
                </c:pt>
                <c:pt idx="4">
                  <c:v>9.5792264703213684E-2</c:v>
                </c:pt>
                <c:pt idx="5">
                  <c:v>0.11540103034233846</c:v>
                </c:pt>
                <c:pt idx="6">
                  <c:v>0.15573426173921517</c:v>
                </c:pt>
                <c:pt idx="7">
                  <c:v>0.22184285431039985</c:v>
                </c:pt>
                <c:pt idx="8">
                  <c:v>0.93963121406319827</c:v>
                </c:pt>
                <c:pt idx="9">
                  <c:v>2.108434625685971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DD-439D-AEE1-B4E1A55C9986}"/>
            </c:ext>
          </c:extLst>
        </c:ser>
        <c:ser>
          <c:idx val="2"/>
          <c:order val="2"/>
          <c:tx>
            <c:v>78.5 HR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'Gd Plot'!$B$4:$B$13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'Gd Plot'!$E$4:$E$13</c:f>
              <c:numCache>
                <c:formatCode>0.000%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6.5493165502999312E-4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DD-439D-AEE1-B4E1A55C9986}"/>
            </c:ext>
          </c:extLst>
        </c:ser>
        <c:ser>
          <c:idx val="3"/>
          <c:order val="3"/>
          <c:tx>
            <c:v>78.5 LR</c:v>
          </c:tx>
          <c:spPr>
            <a:ln w="19050" cap="sq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'Gd Plot'!$B$4:$B$13</c:f>
              <c:numCache>
                <c:formatCode>General</c:formatCode>
                <c:ptCount val="10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  <c:pt idx="9">
                  <c:v>1000</c:v>
                </c:pt>
              </c:numCache>
            </c:numRef>
          </c:xVal>
          <c:yVal>
            <c:numRef>
              <c:f>'Gd Plot'!$F$4:$F$13</c:f>
              <c:numCache>
                <c:formatCode>0.000%</c:formatCode>
                <c:ptCount val="10"/>
                <c:pt idx="0">
                  <c:v>9.0082922523582777E-3</c:v>
                </c:pt>
                <c:pt idx="1">
                  <c:v>7.507160398940802E-3</c:v>
                </c:pt>
                <c:pt idx="2">
                  <c:v>4.5033955602524298E-3</c:v>
                </c:pt>
                <c:pt idx="3">
                  <c:v>6.5059054527113443E-3</c:v>
                </c:pt>
                <c:pt idx="4">
                  <c:v>9.5081691595462984E-3</c:v>
                </c:pt>
                <c:pt idx="5">
                  <c:v>6.0045274136699064E-3</c:v>
                </c:pt>
                <c:pt idx="6">
                  <c:v>1.0009547198587735E-2</c:v>
                </c:pt>
                <c:pt idx="7">
                  <c:v>5.5046505064818875E-3</c:v>
                </c:pt>
                <c:pt idx="8">
                  <c:v>5.0047735992938677E-3</c:v>
                </c:pt>
                <c:pt idx="9">
                  <c:v>2.5023867996469338E-3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DD-439D-AEE1-B4E1A55C9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450808"/>
        <c:axId val="426451200"/>
      </c:scatterChart>
      <c:valAx>
        <c:axId val="426450808"/>
        <c:scaling>
          <c:orientation val="minMax"/>
          <c:max val="1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Selenium</a:t>
                </a:r>
                <a:r>
                  <a:rPr lang="en-US" baseline="0"/>
                  <a:t> Concentration (ppb)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1200"/>
        <c:crosses val="autoZero"/>
        <c:crossBetween val="midCat"/>
      </c:valAx>
      <c:valAx>
        <c:axId val="426451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Percentrage False Positive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0808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71.5 HR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'Nd Plot '!$B$4:$B$12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</c:numCache>
            </c:numRef>
          </c:xVal>
          <c:yVal>
            <c:numRef>
              <c:f>'Nd Plot '!$C$4:$C$12</c:f>
              <c:numCache>
                <c:formatCode>0.000%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3.7632395471317529E-3</c:v>
                </c:pt>
                <c:pt idx="5">
                  <c:v>3.7651211669053187E-3</c:v>
                </c:pt>
                <c:pt idx="6">
                  <c:v>1.2531587691948739E-3</c:v>
                </c:pt>
                <c:pt idx="7">
                  <c:v>3.7632395471317529E-3</c:v>
                </c:pt>
                <c:pt idx="8">
                  <c:v>2.572174230464553E-2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5E0-41E4-9194-18736B9EBE10}"/>
            </c:ext>
          </c:extLst>
        </c:ser>
        <c:ser>
          <c:idx val="1"/>
          <c:order val="1"/>
          <c:tx>
            <c:v>71.5 LR</c:v>
          </c:tx>
          <c:spPr>
            <a:ln w="19050" cap="sq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 cap="sq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'Nd Plot '!$B$4:$B$12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</c:numCache>
            </c:numRef>
          </c:xVal>
          <c:yVal>
            <c:numRef>
              <c:f>'Nd Plot '!$D$4:$D$12</c:f>
              <c:numCache>
                <c:formatCode>0.000%</c:formatCode>
                <c:ptCount val="9"/>
                <c:pt idx="0">
                  <c:v>4.2038563510089749E-2</c:v>
                </c:pt>
                <c:pt idx="1">
                  <c:v>0.16983377913320366</c:v>
                </c:pt>
                <c:pt idx="2">
                  <c:v>0.35314074554774538</c:v>
                </c:pt>
                <c:pt idx="3">
                  <c:v>0.70690689983877231</c:v>
                </c:pt>
                <c:pt idx="4">
                  <c:v>1.3624159607001214</c:v>
                </c:pt>
                <c:pt idx="5">
                  <c:v>1.5369769764709811</c:v>
                </c:pt>
                <c:pt idx="6">
                  <c:v>2.415911945138876</c:v>
                </c:pt>
                <c:pt idx="7">
                  <c:v>3.175211958084164</c:v>
                </c:pt>
                <c:pt idx="8">
                  <c:v>16.38627395929127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5E0-41E4-9194-18736B9EBE10}"/>
            </c:ext>
          </c:extLst>
        </c:ser>
        <c:ser>
          <c:idx val="2"/>
          <c:order val="2"/>
          <c:tx>
            <c:v>72.5 HR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'Nd Plot '!$B$4:$B$12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</c:numCache>
            </c:numRef>
          </c:xVal>
          <c:yVal>
            <c:numRef>
              <c:f>'Nd Plot '!$E$4:$E$12</c:f>
              <c:numCache>
                <c:formatCode>0.000%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8.2748338199664531E-4</c:v>
                </c:pt>
                <c:pt idx="3">
                  <c:v>0</c:v>
                </c:pt>
                <c:pt idx="4">
                  <c:v>8.2748338199664531E-4</c:v>
                </c:pt>
                <c:pt idx="5">
                  <c:v>8.2748338199664531E-4</c:v>
                </c:pt>
                <c:pt idx="6">
                  <c:v>5.7998384792197306E-3</c:v>
                </c:pt>
                <c:pt idx="7">
                  <c:v>0</c:v>
                </c:pt>
                <c:pt idx="8">
                  <c:v>1.2424675405355036E-2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5E0-41E4-9194-18736B9EBE10}"/>
            </c:ext>
          </c:extLst>
        </c:ser>
        <c:ser>
          <c:idx val="3"/>
          <c:order val="3"/>
          <c:tx>
            <c:v>72.5 LR</c:v>
          </c:tx>
          <c:spPr>
            <a:ln w="19050" cap="sq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'Nd Plot '!$B$4:$B$12</c:f>
              <c:numCache>
                <c:formatCode>General</c:formatCode>
                <c:ptCount val="9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  <c:pt idx="8">
                  <c:v>500</c:v>
                </c:pt>
              </c:numCache>
            </c:numRef>
          </c:xVal>
          <c:yVal>
            <c:numRef>
              <c:f>'Nd Plot '!$F$4:$F$12</c:f>
              <c:numCache>
                <c:formatCode>0.000%</c:formatCode>
                <c:ptCount val="9"/>
                <c:pt idx="0">
                  <c:v>2.7905138339920948E-2</c:v>
                </c:pt>
                <c:pt idx="1">
                  <c:v>0.11317368053940943</c:v>
                </c:pt>
                <c:pt idx="2">
                  <c:v>0.23176935596372938</c:v>
                </c:pt>
                <c:pt idx="3">
                  <c:v>0.43642641246221808</c:v>
                </c:pt>
                <c:pt idx="4">
                  <c:v>0.79152522669146708</c:v>
                </c:pt>
                <c:pt idx="5">
                  <c:v>0.91732890456952565</c:v>
                </c:pt>
                <c:pt idx="6">
                  <c:v>1.5700302255289469</c:v>
                </c:pt>
                <c:pt idx="7">
                  <c:v>1.9337572657521507</c:v>
                </c:pt>
                <c:pt idx="8">
                  <c:v>10.253480585910253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5E0-41E4-9194-18736B9EB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451984"/>
        <c:axId val="426452376"/>
      </c:scatterChart>
      <c:valAx>
        <c:axId val="426451984"/>
        <c:scaling>
          <c:orientation val="minMax"/>
          <c:max val="5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Gallium and Germanium</a:t>
                </a:r>
                <a:r>
                  <a:rPr lang="en-US" baseline="0"/>
                  <a:t> Concentrations (ppb)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2376"/>
        <c:crosses val="autoZero"/>
        <c:crossBetween val="midCat"/>
      </c:valAx>
      <c:valAx>
        <c:axId val="426452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Percentrage False Positive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1984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'Sm Plot 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'Sm Plot '!$C$4:$C$11</c:f>
              <c:numCache>
                <c:formatCode>0.000%</c:formatCode>
                <c:ptCount val="8"/>
                <c:pt idx="0">
                  <c:v>6.6673474168533727E-4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2.0002042250560118E-3</c:v>
                </c:pt>
                <c:pt idx="5">
                  <c:v>6.0086215008939847E-3</c:v>
                </c:pt>
                <c:pt idx="6">
                  <c:v>5.3398845527771613E-3</c:v>
                </c:pt>
                <c:pt idx="7">
                  <c:v>2.6689411731728365E-3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CF-4637-8368-77F19081C4B0}"/>
            </c:ext>
          </c:extLst>
        </c:ser>
        <c:ser>
          <c:idx val="1"/>
          <c:order val="1"/>
          <c:spPr>
            <a:ln w="19050" cap="sq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 cap="sq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'Sm Plot 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'Sm Plot '!$D$4:$D$11</c:f>
              <c:numCache>
                <c:formatCode>0.000%</c:formatCode>
                <c:ptCount val="8"/>
                <c:pt idx="0">
                  <c:v>7.046556734055387E-2</c:v>
                </c:pt>
                <c:pt idx="1">
                  <c:v>0.33556045359063835</c:v>
                </c:pt>
                <c:pt idx="2">
                  <c:v>0.66543305195990909</c:v>
                </c:pt>
                <c:pt idx="3">
                  <c:v>1.2432880864162916</c:v>
                </c:pt>
                <c:pt idx="4">
                  <c:v>2.34520795322041</c:v>
                </c:pt>
                <c:pt idx="5">
                  <c:v>3.4549967865630888</c:v>
                </c:pt>
                <c:pt idx="6">
                  <c:v>4.3985524437217203</c:v>
                </c:pt>
                <c:pt idx="7">
                  <c:v>5.6611384049563132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CF-4637-8368-77F19081C4B0}"/>
            </c:ext>
          </c:extLst>
        </c:ser>
        <c:ser>
          <c:idx val="2"/>
          <c:order val="2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'Sm Plot 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'Sm Plot '!$E$4:$E$11</c:f>
              <c:numCache>
                <c:formatCode>0.000%</c:formatCode>
                <c:ptCount val="8"/>
                <c:pt idx="0">
                  <c:v>0</c:v>
                </c:pt>
                <c:pt idx="1">
                  <c:v>6.7348375144606868E-4</c:v>
                </c:pt>
                <c:pt idx="2">
                  <c:v>0</c:v>
                </c:pt>
                <c:pt idx="3">
                  <c:v>4.0469699298606105E-3</c:v>
                </c:pt>
                <c:pt idx="4">
                  <c:v>6.7348375144606868E-4</c:v>
                </c:pt>
                <c:pt idx="5">
                  <c:v>0</c:v>
                </c:pt>
                <c:pt idx="6">
                  <c:v>1.3489899766202036E-3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8CF-4637-8368-77F19081C4B0}"/>
            </c:ext>
          </c:extLst>
        </c:ser>
        <c:ser>
          <c:idx val="3"/>
          <c:order val="3"/>
          <c:spPr>
            <a:ln w="19050" cap="sq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'Sm Plot 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'Sm Plot '!$F$4:$F$11</c:f>
              <c:numCache>
                <c:formatCode>0.000%</c:formatCode>
                <c:ptCount val="8"/>
                <c:pt idx="0">
                  <c:v>1.7525338146157407E-2</c:v>
                </c:pt>
                <c:pt idx="1">
                  <c:v>0.102722253616554</c:v>
                </c:pt>
                <c:pt idx="2">
                  <c:v>0.20836929079474384</c:v>
                </c:pt>
                <c:pt idx="3">
                  <c:v>0.39532764730877562</c:v>
                </c:pt>
                <c:pt idx="4">
                  <c:v>0.72694524390475379</c:v>
                </c:pt>
                <c:pt idx="5">
                  <c:v>1.0459554609344996</c:v>
                </c:pt>
                <c:pt idx="6">
                  <c:v>1.3859619150250353</c:v>
                </c:pt>
                <c:pt idx="7">
                  <c:v>1.7903544931129596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8CF-4637-8368-77F19081C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453160"/>
        <c:axId val="426453552"/>
      </c:scatterChart>
      <c:valAx>
        <c:axId val="426453160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Germanium and Arsenic</a:t>
                </a:r>
                <a:r>
                  <a:rPr lang="en-US" baseline="0"/>
                  <a:t> Concentrations (ppb)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3552"/>
        <c:crosses val="autoZero"/>
        <c:crossBetween val="midCat"/>
      </c:valAx>
      <c:valAx>
        <c:axId val="4264535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Percentrage False Positive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316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67.5 HR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'Ba Plot  (2)'!$B$4:$B$11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'Ba Plot  (2)'!$C$4:$C$11</c:f>
              <c:numCache>
                <c:formatCode>0.000%</c:formatCode>
                <c:ptCount val="8"/>
                <c:pt idx="0">
                  <c:v>0</c:v>
                </c:pt>
                <c:pt idx="1">
                  <c:v>1.0191807990010192E-3</c:v>
                </c:pt>
                <c:pt idx="2">
                  <c:v>1.1223231201011223E-2</c:v>
                </c:pt>
                <c:pt idx="3">
                  <c:v>2.0414222010020416E-3</c:v>
                </c:pt>
                <c:pt idx="4">
                  <c:v>5.1020252010051028E-3</c:v>
                </c:pt>
                <c:pt idx="5">
                  <c:v>3.0606030000030608E-3</c:v>
                </c:pt>
                <c:pt idx="6">
                  <c:v>8.1626282010081631E-3</c:v>
                </c:pt>
                <c:pt idx="7">
                  <c:v>1.2248533206012248E-2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BBB-4DD3-AB5F-599478C76BFB}"/>
            </c:ext>
          </c:extLst>
        </c:ser>
        <c:ser>
          <c:idx val="1"/>
          <c:order val="1"/>
          <c:tx>
            <c:v>67.5 LR</c:v>
          </c:tx>
          <c:spPr>
            <a:ln w="19050" cap="sq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 cap="sq">
                <a:solidFill>
                  <a:srgbClr val="FF0000"/>
                </a:solidFill>
                <a:round/>
              </a:ln>
              <a:effectLst/>
            </c:spPr>
          </c:marker>
          <c:xVal>
            <c:numRef>
              <c:f>'Ba Plot  (2)'!$B$4:$B$11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'Ba Plot  (2)'!$D$4:$D$11</c:f>
              <c:numCache>
                <c:formatCode>0.000%</c:formatCode>
                <c:ptCount val="8"/>
                <c:pt idx="0">
                  <c:v>0.12479449641836615</c:v>
                </c:pt>
                <c:pt idx="1">
                  <c:v>0.53672153286100133</c:v>
                </c:pt>
                <c:pt idx="2">
                  <c:v>0.95684914079931116</c:v>
                </c:pt>
                <c:pt idx="3">
                  <c:v>1.9791976553019925</c:v>
                </c:pt>
                <c:pt idx="4">
                  <c:v>3.6590842368967</c:v>
                </c:pt>
                <c:pt idx="5">
                  <c:v>3.5958862636011291</c:v>
                </c:pt>
                <c:pt idx="6">
                  <c:v>6.9679732453908487</c:v>
                </c:pt>
                <c:pt idx="7">
                  <c:v>8.6485105883273956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BBB-4DD3-AB5F-599478C76BFB}"/>
            </c:ext>
          </c:extLst>
        </c:ser>
        <c:ser>
          <c:idx val="2"/>
          <c:order val="2"/>
          <c:tx>
            <c:v>68.5 HR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'Ba Plot  (2)'!$B$4:$B$11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'Ba Plot  (2)'!$E$4:$E$11</c:f>
              <c:numCache>
                <c:formatCode>0.000%</c:formatCode>
                <c:ptCount val="8"/>
                <c:pt idx="0">
                  <c:v>2.6384305532473908E-3</c:v>
                </c:pt>
                <c:pt idx="1">
                  <c:v>2.6384305532473908E-3</c:v>
                </c:pt>
                <c:pt idx="2">
                  <c:v>3.1670663089670239E-3</c:v>
                </c:pt>
                <c:pt idx="3">
                  <c:v>5.8039141204308227E-3</c:v>
                </c:pt>
                <c:pt idx="4">
                  <c:v>2.1113775393113493E-3</c:v>
                </c:pt>
                <c:pt idx="5">
                  <c:v>1.0553722212989563E-2</c:v>
                </c:pt>
                <c:pt idx="6">
                  <c:v>9.4980334433338882E-3</c:v>
                </c:pt>
                <c:pt idx="7">
                  <c:v>9.4980334433338882E-3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BBB-4DD3-AB5F-599478C76BFB}"/>
            </c:ext>
          </c:extLst>
        </c:ser>
        <c:ser>
          <c:idx val="3"/>
          <c:order val="3"/>
          <c:tx>
            <c:v>68.5 LR</c:v>
          </c:tx>
          <c:spPr>
            <a:ln w="19050" cap="sq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'Ba Plot  (2)'!$B$4:$B$11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80</c:v>
                </c:pt>
                <c:pt idx="7">
                  <c:v>100</c:v>
                </c:pt>
              </c:numCache>
            </c:numRef>
          </c:xVal>
          <c:yVal>
            <c:numRef>
              <c:f>'Ba Plot  (2)'!$F$4:$F$11</c:f>
              <c:numCache>
                <c:formatCode>0.000%</c:formatCode>
                <c:ptCount val="8"/>
                <c:pt idx="0">
                  <c:v>0.1545124394243618</c:v>
                </c:pt>
                <c:pt idx="1">
                  <c:v>0.86667609657142464</c:v>
                </c:pt>
                <c:pt idx="2">
                  <c:v>1.7276172010662691</c:v>
                </c:pt>
                <c:pt idx="3">
                  <c:v>3.367392539335353</c:v>
                </c:pt>
                <c:pt idx="4">
                  <c:v>6.5857235841917996</c:v>
                </c:pt>
                <c:pt idx="5">
                  <c:v>7.9632644433470272</c:v>
                </c:pt>
                <c:pt idx="6">
                  <c:v>12.494530655240382</c:v>
                </c:pt>
                <c:pt idx="7">
                  <c:v>15.536194734433181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BBB-4DD3-AB5F-599478C76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454336"/>
        <c:axId val="426350120"/>
      </c:scatterChart>
      <c:valAx>
        <c:axId val="426454336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Zinc</a:t>
                </a:r>
                <a:r>
                  <a:rPr lang="en-US" baseline="0"/>
                  <a:t> and Gallium Concentrations (ppb)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0120"/>
        <c:crosses val="autoZero"/>
        <c:crossBetween val="midCat"/>
      </c:valAx>
      <c:valAx>
        <c:axId val="426350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Percentrage False Positive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454336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'.55 plots'!$A$43</c:f>
              <c:strCache>
                <c:ptCount val="1"/>
                <c:pt idx="0">
                  <c:v>68.55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'.55 plots'!$B$42:$J$42</c:f>
              <c:strCache>
                <c:ptCount val="9"/>
                <c:pt idx="0">
                  <c:v>Blank </c:v>
                </c:pt>
                <c:pt idx="1">
                  <c:v>1 ppb</c:v>
                </c:pt>
                <c:pt idx="2">
                  <c:v>5 ppb</c:v>
                </c:pt>
                <c:pt idx="3">
                  <c:v>10 ppb</c:v>
                </c:pt>
                <c:pt idx="4">
                  <c:v>20 ppb</c:v>
                </c:pt>
                <c:pt idx="5">
                  <c:v>40 ppb</c:v>
                </c:pt>
                <c:pt idx="6">
                  <c:v>60 ppb</c:v>
                </c:pt>
                <c:pt idx="7">
                  <c:v>80 ppb</c:v>
                </c:pt>
                <c:pt idx="8">
                  <c:v>100 ppb</c:v>
                </c:pt>
              </c:strCache>
            </c:strRef>
          </c:cat>
          <c:val>
            <c:numRef>
              <c:f>'.55 plots'!$B$43:$J$43</c:f>
              <c:numCache>
                <c:formatCode>General</c:formatCode>
                <c:ptCount val="9"/>
                <c:pt idx="0">
                  <c:v>16.670000000000002</c:v>
                </c:pt>
                <c:pt idx="1">
                  <c:v>1273.5899999999999</c:v>
                </c:pt>
                <c:pt idx="2">
                  <c:v>7279.68</c:v>
                </c:pt>
                <c:pt idx="3">
                  <c:v>14276.1</c:v>
                </c:pt>
                <c:pt idx="4">
                  <c:v>28051.68</c:v>
                </c:pt>
                <c:pt idx="5">
                  <c:v>54943.75</c:v>
                </c:pt>
                <c:pt idx="6">
                  <c:v>80214.13</c:v>
                </c:pt>
                <c:pt idx="7">
                  <c:v>104677.62</c:v>
                </c:pt>
                <c:pt idx="8">
                  <c:v>130193.42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9-48FA-BBE7-CB1F80406BEC}"/>
            </c:ext>
          </c:extLst>
        </c:ser>
        <c:ser>
          <c:idx val="1"/>
          <c:order val="1"/>
          <c:tx>
            <c:strRef>
              <c:f>'.55 plots'!$A$44</c:f>
              <c:strCache>
                <c:ptCount val="1"/>
                <c:pt idx="0">
                  <c:v>71.55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'.55 plots'!$B$42:$J$42</c:f>
              <c:strCache>
                <c:ptCount val="9"/>
                <c:pt idx="0">
                  <c:v>Blank </c:v>
                </c:pt>
                <c:pt idx="1">
                  <c:v>1 ppb</c:v>
                </c:pt>
                <c:pt idx="2">
                  <c:v>5 ppb</c:v>
                </c:pt>
                <c:pt idx="3">
                  <c:v>10 ppb</c:v>
                </c:pt>
                <c:pt idx="4">
                  <c:v>20 ppb</c:v>
                </c:pt>
                <c:pt idx="5">
                  <c:v>40 ppb</c:v>
                </c:pt>
                <c:pt idx="6">
                  <c:v>60 ppb</c:v>
                </c:pt>
                <c:pt idx="7">
                  <c:v>80 ppb</c:v>
                </c:pt>
                <c:pt idx="8">
                  <c:v>100 ppb</c:v>
                </c:pt>
              </c:strCache>
            </c:strRef>
          </c:cat>
          <c:val>
            <c:numRef>
              <c:f>'.55 plots'!$B$44:$J$44</c:f>
              <c:numCache>
                <c:formatCode>General</c:formatCode>
                <c:ptCount val="9"/>
                <c:pt idx="0">
                  <c:v>0</c:v>
                </c:pt>
                <c:pt idx="1">
                  <c:v>243.38</c:v>
                </c:pt>
                <c:pt idx="2">
                  <c:v>936.85</c:v>
                </c:pt>
                <c:pt idx="3">
                  <c:v>1957.16</c:v>
                </c:pt>
                <c:pt idx="4">
                  <c:v>3831.35</c:v>
                </c:pt>
                <c:pt idx="5">
                  <c:v>7427</c:v>
                </c:pt>
                <c:pt idx="6">
                  <c:v>10709.99</c:v>
                </c:pt>
                <c:pt idx="7">
                  <c:v>13219.86</c:v>
                </c:pt>
                <c:pt idx="8">
                  <c:v>17639.59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9-48FA-BBE7-CB1F80406BEC}"/>
            </c:ext>
          </c:extLst>
        </c:ser>
        <c:ser>
          <c:idx val="2"/>
          <c:order val="2"/>
          <c:tx>
            <c:strRef>
              <c:f>'.55 plots'!$A$45</c:f>
              <c:strCache>
                <c:ptCount val="1"/>
                <c:pt idx="0">
                  <c:v>77.55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'.55 plots'!$B$42:$J$42</c:f>
              <c:strCache>
                <c:ptCount val="9"/>
                <c:pt idx="0">
                  <c:v>Blank </c:v>
                </c:pt>
                <c:pt idx="1">
                  <c:v>1 ppb</c:v>
                </c:pt>
                <c:pt idx="2">
                  <c:v>5 ppb</c:v>
                </c:pt>
                <c:pt idx="3">
                  <c:v>10 ppb</c:v>
                </c:pt>
                <c:pt idx="4">
                  <c:v>20 ppb</c:v>
                </c:pt>
                <c:pt idx="5">
                  <c:v>40 ppb</c:v>
                </c:pt>
                <c:pt idx="6">
                  <c:v>60 ppb</c:v>
                </c:pt>
                <c:pt idx="7">
                  <c:v>80 ppb</c:v>
                </c:pt>
                <c:pt idx="8">
                  <c:v>100 ppb</c:v>
                </c:pt>
              </c:strCache>
            </c:strRef>
          </c:cat>
          <c:val>
            <c:numRef>
              <c:f>'.55 plots'!$B$45:$J$45</c:f>
              <c:numCache>
                <c:formatCode>General</c:formatCode>
                <c:ptCount val="9"/>
                <c:pt idx="0">
                  <c:v>23.34</c:v>
                </c:pt>
                <c:pt idx="1">
                  <c:v>10</c:v>
                </c:pt>
                <c:pt idx="2">
                  <c:v>76.680000000000007</c:v>
                </c:pt>
                <c:pt idx="3">
                  <c:v>170.03</c:v>
                </c:pt>
                <c:pt idx="4">
                  <c:v>280.05</c:v>
                </c:pt>
                <c:pt idx="5">
                  <c:v>506.76</c:v>
                </c:pt>
                <c:pt idx="6">
                  <c:v>630.12</c:v>
                </c:pt>
                <c:pt idx="7">
                  <c:v>856.83</c:v>
                </c:pt>
                <c:pt idx="8">
                  <c:v>1230.27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19-48FA-BBE7-CB1F8040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350904"/>
        <c:axId val="426351296"/>
      </c:barChart>
      <c:catAx>
        <c:axId val="426350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1296"/>
        <c:crosses val="autoZero"/>
        <c:auto val="1"/>
        <c:lblAlgn val="ctr"/>
        <c:lblOffset val="100"/>
        <c:noMultiLvlLbl val="0"/>
      </c:catAx>
      <c:valAx>
        <c:axId val="42635129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1940069991251094E-2"/>
                  <c:y val="-0.153194444444444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'.55 plots'!$C$3:$J$3</c:f>
              <c:numCache>
                <c:formatCode>General</c:formatCode>
                <c:ptCount val="8"/>
                <c:pt idx="0">
                  <c:v>1273.5899999999999</c:v>
                </c:pt>
                <c:pt idx="1">
                  <c:v>7279.68</c:v>
                </c:pt>
                <c:pt idx="2">
                  <c:v>14276.1</c:v>
                </c:pt>
                <c:pt idx="3">
                  <c:v>28051.68</c:v>
                </c:pt>
                <c:pt idx="4">
                  <c:v>54943.75</c:v>
                </c:pt>
                <c:pt idx="5">
                  <c:v>80214.13</c:v>
                </c:pt>
                <c:pt idx="6">
                  <c:v>104677.62</c:v>
                </c:pt>
                <c:pt idx="7">
                  <c:v>130193.42</c:v>
                </c:pt>
              </c:numCache>
            </c:numRef>
          </c:xVal>
          <c:yVal>
            <c:numRef>
              <c:f>'.55 plots'!$C$5:$J$5</c:f>
              <c:numCache>
                <c:formatCode>General</c:formatCode>
                <c:ptCount val="8"/>
                <c:pt idx="0">
                  <c:v>4601.47</c:v>
                </c:pt>
                <c:pt idx="1">
                  <c:v>22183.7</c:v>
                </c:pt>
                <c:pt idx="2">
                  <c:v>44735.92</c:v>
                </c:pt>
                <c:pt idx="3">
                  <c:v>90820.66</c:v>
                </c:pt>
                <c:pt idx="4">
                  <c:v>179259.22</c:v>
                </c:pt>
                <c:pt idx="5">
                  <c:v>270388.01</c:v>
                </c:pt>
                <c:pt idx="6">
                  <c:v>354417.03</c:v>
                </c:pt>
                <c:pt idx="7">
                  <c:v>445559.81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F-436E-9A37-76212E591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52080"/>
        <c:axId val="426352472"/>
      </c:scatterChart>
      <c:valAx>
        <c:axId val="42635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2472"/>
        <c:crosses val="autoZero"/>
        <c:crossBetween val="midCat"/>
      </c:valAx>
      <c:valAx>
        <c:axId val="42635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2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'.55 plots'!$C$9:$K$9</c:f>
              <c:numCache>
                <c:formatCode>General</c:formatCode>
                <c:ptCount val="9"/>
                <c:pt idx="0">
                  <c:v>243.38</c:v>
                </c:pt>
                <c:pt idx="1">
                  <c:v>936.85</c:v>
                </c:pt>
                <c:pt idx="2">
                  <c:v>1957.16</c:v>
                </c:pt>
                <c:pt idx="3">
                  <c:v>3831.35</c:v>
                </c:pt>
                <c:pt idx="4">
                  <c:v>7427</c:v>
                </c:pt>
                <c:pt idx="5">
                  <c:v>10709.99</c:v>
                </c:pt>
                <c:pt idx="6">
                  <c:v>13219.86</c:v>
                </c:pt>
                <c:pt idx="7">
                  <c:v>17639.59</c:v>
                </c:pt>
                <c:pt idx="8">
                  <c:v>90511.01</c:v>
                </c:pt>
              </c:numCache>
            </c:numRef>
          </c:xVal>
          <c:yVal>
            <c:numRef>
              <c:f>'.55 plots'!$C$11:$K$11</c:f>
              <c:numCache>
                <c:formatCode>General</c:formatCode>
                <c:ptCount val="9"/>
                <c:pt idx="0">
                  <c:v>1873.78</c:v>
                </c:pt>
                <c:pt idx="1">
                  <c:v>9521.27</c:v>
                </c:pt>
                <c:pt idx="2">
                  <c:v>19549.28</c:v>
                </c:pt>
                <c:pt idx="3">
                  <c:v>39174.46</c:v>
                </c:pt>
                <c:pt idx="4">
                  <c:v>77254.62</c:v>
                </c:pt>
                <c:pt idx="5">
                  <c:v>115068.48</c:v>
                </c:pt>
                <c:pt idx="6">
                  <c:v>153127.72</c:v>
                </c:pt>
                <c:pt idx="7">
                  <c:v>191774.69</c:v>
                </c:pt>
                <c:pt idx="8">
                  <c:v>973794.55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D-4D1E-BD11-C96218442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53256"/>
        <c:axId val="426353648"/>
      </c:scatterChart>
      <c:valAx>
        <c:axId val="42635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3648"/>
        <c:crosses val="autoZero"/>
        <c:crossBetween val="midCat"/>
      </c:valAx>
      <c:valAx>
        <c:axId val="42635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3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'.55 plots'!$C$15:$L$15</c:f>
              <c:numCache>
                <c:formatCode>General</c:formatCode>
                <c:ptCount val="10"/>
                <c:pt idx="0">
                  <c:v>10</c:v>
                </c:pt>
                <c:pt idx="1">
                  <c:v>76.680000000000007</c:v>
                </c:pt>
                <c:pt idx="2">
                  <c:v>170.03</c:v>
                </c:pt>
                <c:pt idx="3">
                  <c:v>280.05</c:v>
                </c:pt>
                <c:pt idx="4">
                  <c:v>506.76</c:v>
                </c:pt>
                <c:pt idx="5">
                  <c:v>630.12</c:v>
                </c:pt>
                <c:pt idx="6">
                  <c:v>856.83</c:v>
                </c:pt>
                <c:pt idx="7">
                  <c:v>1230.27</c:v>
                </c:pt>
                <c:pt idx="8">
                  <c:v>5085.37</c:v>
                </c:pt>
                <c:pt idx="9">
                  <c:v>11567.94</c:v>
                </c:pt>
              </c:numCache>
            </c:numRef>
          </c:xVal>
          <c:yVal>
            <c:numRef>
              <c:f>'.55 plots'!$C$17:$L$17</c:f>
              <c:numCache>
                <c:formatCode>General</c:formatCode>
                <c:ptCount val="10"/>
                <c:pt idx="0">
                  <c:v>196.7</c:v>
                </c:pt>
                <c:pt idx="1">
                  <c:v>826.83</c:v>
                </c:pt>
                <c:pt idx="2">
                  <c:v>1667.02</c:v>
                </c:pt>
                <c:pt idx="3">
                  <c:v>3124.16</c:v>
                </c:pt>
                <c:pt idx="4">
                  <c:v>5675.42</c:v>
                </c:pt>
                <c:pt idx="5">
                  <c:v>8714.06</c:v>
                </c:pt>
                <c:pt idx="6">
                  <c:v>10955.89</c:v>
                </c:pt>
                <c:pt idx="7">
                  <c:v>14202.32</c:v>
                </c:pt>
                <c:pt idx="8">
                  <c:v>67149.2</c:v>
                </c:pt>
                <c:pt idx="9">
                  <c:v>146726.07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BF-4F6A-8F51-55CCF4D11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54432"/>
        <c:axId val="426354824"/>
      </c:scatterChart>
      <c:valAx>
        <c:axId val="42635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4824"/>
        <c:crosses val="autoZero"/>
        <c:crossBetween val="midCat"/>
      </c:valAx>
      <c:valAx>
        <c:axId val="42635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4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'0.15 AMU Plot'!$C$2:$F$2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</c:numCache>
            </c:numRef>
          </c:xVal>
          <c:yVal>
            <c:numRef>
              <c:f>'0.15 AMU Plot'!$C$8:$F$8</c:f>
              <c:numCache>
                <c:formatCode>0%</c:formatCode>
                <c:ptCount val="4"/>
                <c:pt idx="0">
                  <c:v>0.1545124394243618</c:v>
                </c:pt>
                <c:pt idx="1">
                  <c:v>0.86667609657142464</c:v>
                </c:pt>
                <c:pt idx="2">
                  <c:v>1.7276172010662691</c:v>
                </c:pt>
                <c:pt idx="3">
                  <c:v>3.367392539335353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A-46DA-83CA-CA0849168D6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'0.15 AMU Plot'!$C$2:$F$2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</c:numCache>
            </c:numRef>
          </c:xVal>
          <c:yVal>
            <c:numRef>
              <c:f>'0.15 AMU Plot'!$C$15:$F$15</c:f>
              <c:numCache>
                <c:formatCode>0%</c:formatCode>
                <c:ptCount val="4"/>
                <c:pt idx="0">
                  <c:v>4.2038563510089749E-2</c:v>
                </c:pt>
                <c:pt idx="1">
                  <c:v>0.16983377913320363</c:v>
                </c:pt>
                <c:pt idx="2">
                  <c:v>0.35314074554774533</c:v>
                </c:pt>
                <c:pt idx="3">
                  <c:v>0.70690689983877231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BA-46DA-83CA-CA0849168D67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'0.15 AMU Plot'!$C$2:$F$2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</c:numCache>
            </c:numRef>
          </c:xVal>
          <c:yVal>
            <c:numRef>
              <c:f>'0.15 AMU Plot'!$C$24:$F$24</c:f>
              <c:numCache>
                <c:formatCode>0.00%</c:formatCode>
                <c:ptCount val="4"/>
                <c:pt idx="0">
                  <c:v>1.6802712629926976E-3</c:v>
                </c:pt>
                <c:pt idx="1">
                  <c:v>1.3443850375204574E-2</c:v>
                </c:pt>
                <c:pt idx="2">
                  <c:v>3.3610466073642931E-2</c:v>
                </c:pt>
                <c:pt idx="3">
                  <c:v>5.2098490780351586E-2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BA-46DA-83CA-CA0849168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55608"/>
        <c:axId val="426356000"/>
      </c:scatterChart>
      <c:valAx>
        <c:axId val="42635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6000"/>
        <c:crosses val="autoZero"/>
        <c:crossBetween val="midCat"/>
      </c:valAx>
      <c:valAx>
        <c:axId val="42635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5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Sheet2!$A$48</c:f>
              <c:strCache>
                <c:ptCount val="1"/>
                <c:pt idx="0">
                  <c:v>Narrow Resolution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Sheet2!$B$47:$K$47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Sheet2!$B$48:$K$48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0.37632395471319091</c:v>
                </c:pt>
                <c:pt idx="6">
                  <c:v>0.3765121166905443</c:v>
                </c:pt>
                <c:pt idx="7">
                  <c:v>0.12531587691948862</c:v>
                </c:pt>
                <c:pt idx="8">
                  <c:v>0.37632395471319091</c:v>
                </c:pt>
                <c:pt idx="9">
                  <c:v>2.5721742304645514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B4-400F-B235-0DCDA57FBE81}"/>
            </c:ext>
          </c:extLst>
        </c:ser>
        <c:ser>
          <c:idx val="1"/>
          <c:order val="1"/>
          <c:tx>
            <c:strRef>
              <c:f>Sheet2!$A$49</c:f>
              <c:strCache>
                <c:ptCount val="1"/>
                <c:pt idx="0">
                  <c:v>Standard Resolution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Sheet2!$B$47:$K$47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Sheet2!$B$49:$K$49</c:f>
              <c:numCache>
                <c:formatCode>General</c:formatCode>
                <c:ptCount val="10"/>
                <c:pt idx="0">
                  <c:v>0</c:v>
                </c:pt>
                <c:pt idx="1">
                  <c:v>4.203856351008989</c:v>
                </c:pt>
                <c:pt idx="2">
                  <c:v>16.983377913320361</c:v>
                </c:pt>
                <c:pt idx="3">
                  <c:v>35.314074554774542</c:v>
                </c:pt>
                <c:pt idx="4">
                  <c:v>70.690689983877235</c:v>
                </c:pt>
                <c:pt idx="5">
                  <c:v>136.24159607001215</c:v>
                </c:pt>
                <c:pt idx="6">
                  <c:v>194.85450000084057</c:v>
                </c:pt>
                <c:pt idx="7">
                  <c:v>241.59119451388759</c:v>
                </c:pt>
                <c:pt idx="8">
                  <c:v>317.52119580841645</c:v>
                </c:pt>
                <c:pt idx="9">
                  <c:v>1638.627395929127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B4-400F-B235-0DCDA57FB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342432"/>
        <c:axId val="922336200"/>
        <c:extLst/>
      </c:scatterChart>
      <c:valAx>
        <c:axId val="92234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</a:t>
                </a:r>
                <a:r>
                  <a:rPr lang="en-US" sz="1000" b="0" i="0" u="none" strike="noStrike" baseline="0">
                    <a:effectLst/>
                  </a:rPr>
                  <a:t>x 10</a:t>
                </a:r>
                <a:r>
                  <a:rPr lang="en-US" sz="1000" b="0" i="0" u="none" strike="noStrike" baseline="30000">
                    <a:effectLst/>
                  </a:rPr>
                  <a:t>4</a:t>
                </a:r>
                <a:r>
                  <a:rPr lang="en-US"/>
                  <a:t> at m/z</a:t>
                </a:r>
                <a:r>
                  <a:rPr lang="en-US" baseline="0"/>
                  <a:t> 72 (0.4 AMU</a:t>
                </a:r>
                <a:r>
                  <a:rPr lang="en-US" baseline="30000"/>
                  <a:t>3</a:t>
                </a:r>
                <a:r>
                  <a:rPr lang="en-US" baseline="0"/>
                  <a:t>)</a:t>
                </a:r>
              </a:p>
            </c:rich>
          </c:tx>
          <c:layout>
            <c:manualLayout>
              <c:xMode val="edge"/>
              <c:yMode val="edge"/>
              <c:x val="0.32480424321959755"/>
              <c:y val="0.8005548264800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36200"/>
        <c:crosses val="autoZero"/>
        <c:crossBetween val="midCat"/>
      </c:valAx>
      <c:valAx>
        <c:axId val="922336200"/>
        <c:scaling>
          <c:orientation val="minMax"/>
          <c:max val="1950"/>
          <c:min val="15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4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71.45 amu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('0.15 AMU Plot'!$C$40:$F$40,'0.15 AMU Plot'!$M$40)</c:f>
              <c:strCache>
                <c:ptCount val="5"/>
                <c:pt idx="0">
                  <c:v>1 ppb Ge</c:v>
                </c:pt>
                <c:pt idx="1">
                  <c:v>5 ppb Ge</c:v>
                </c:pt>
                <c:pt idx="2">
                  <c:v>10 ppb Ge</c:v>
                </c:pt>
                <c:pt idx="3">
                  <c:v>20 ppb Ge</c:v>
                </c:pt>
                <c:pt idx="4">
                  <c:v>50 ppb Nd</c:v>
                </c:pt>
              </c:strCache>
            </c:strRef>
          </c:cat>
          <c:val>
            <c:numRef>
              <c:f>('0.15 AMU Plot'!$C$41:$F$41,'0.15 AMU Plot'!$M$41)</c:f>
              <c:numCache>
                <c:formatCode>General</c:formatCode>
                <c:ptCount val="5"/>
                <c:pt idx="0">
                  <c:v>0</c:v>
                </c:pt>
                <c:pt idx="1">
                  <c:v>3.33</c:v>
                </c:pt>
                <c:pt idx="2">
                  <c:v>16.670000000000002</c:v>
                </c:pt>
                <c:pt idx="3">
                  <c:v>56.68</c:v>
                </c:pt>
                <c:pt idx="4">
                  <c:v>1973.8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6-451F-A9F4-D105FD850497}"/>
            </c:ext>
          </c:extLst>
        </c:ser>
        <c:ser>
          <c:idx val="1"/>
          <c:order val="1"/>
          <c:tx>
            <c:v>71.50 amu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('0.15 AMU Plot'!$C$40:$F$40,'0.15 AMU Plot'!$M$40)</c:f>
              <c:strCache>
                <c:ptCount val="5"/>
                <c:pt idx="0">
                  <c:v>1 ppb Ge</c:v>
                </c:pt>
                <c:pt idx="1">
                  <c:v>5 ppb Ge</c:v>
                </c:pt>
                <c:pt idx="2">
                  <c:v>10 ppb Ge</c:v>
                </c:pt>
                <c:pt idx="3">
                  <c:v>20 ppb Ge</c:v>
                </c:pt>
                <c:pt idx="4">
                  <c:v>50 ppb Nd</c:v>
                </c:pt>
              </c:strCache>
            </c:strRef>
          </c:cat>
          <c:val>
            <c:numRef>
              <c:f>('0.15 AMU Plot'!$C$42:$F$42,'0.15 AMU Plot'!$M$42)</c:f>
              <c:numCache>
                <c:formatCode>General</c:formatCode>
                <c:ptCount val="5"/>
                <c:pt idx="0">
                  <c:v>6.67</c:v>
                </c:pt>
                <c:pt idx="1">
                  <c:v>70.010000000000005</c:v>
                </c:pt>
                <c:pt idx="2">
                  <c:v>126.69</c:v>
                </c:pt>
                <c:pt idx="3">
                  <c:v>316.73</c:v>
                </c:pt>
                <c:pt idx="4">
                  <c:v>2033.83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86-451F-A9F4-D105FD850497}"/>
            </c:ext>
          </c:extLst>
        </c:ser>
        <c:ser>
          <c:idx val="2"/>
          <c:order val="2"/>
          <c:tx>
            <c:v>71.55 amu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('0.15 AMU Plot'!$C$40:$F$40,'0.15 AMU Plot'!$M$40)</c:f>
              <c:strCache>
                <c:ptCount val="5"/>
                <c:pt idx="0">
                  <c:v>1 ppb Ge</c:v>
                </c:pt>
                <c:pt idx="1">
                  <c:v>5 ppb Ge</c:v>
                </c:pt>
                <c:pt idx="2">
                  <c:v>10 ppb Ge</c:v>
                </c:pt>
                <c:pt idx="3">
                  <c:v>20 ppb Ge</c:v>
                </c:pt>
                <c:pt idx="4">
                  <c:v>50 ppb Nd</c:v>
                </c:pt>
              </c:strCache>
            </c:strRef>
          </c:cat>
          <c:val>
            <c:numRef>
              <c:f>('0.15 AMU Plot'!$C$43:$F$43,'0.15 AMU Plot'!$M$43)</c:f>
              <c:numCache>
                <c:formatCode>General</c:formatCode>
                <c:ptCount val="5"/>
                <c:pt idx="0">
                  <c:v>243.38</c:v>
                </c:pt>
                <c:pt idx="1">
                  <c:v>936.85</c:v>
                </c:pt>
                <c:pt idx="2">
                  <c:v>1957.16</c:v>
                </c:pt>
                <c:pt idx="3">
                  <c:v>3831.35</c:v>
                </c:pt>
                <c:pt idx="4">
                  <c:v>1940.48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86-451F-A9F4-D105FD850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356784"/>
        <c:axId val="426357176"/>
      </c:barChart>
      <c:catAx>
        <c:axId val="42635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7176"/>
        <c:crosses val="autoZero"/>
        <c:auto val="1"/>
        <c:lblAlgn val="ctr"/>
        <c:lblOffset val="100"/>
        <c:noMultiLvlLbl val="0"/>
      </c:catAx>
      <c:valAx>
        <c:axId val="42635717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solidFill>
                      <a:schemeClr val="tx1"/>
                    </a:solidFill>
                  </a:rPr>
                  <a:t>Counts per Second</a:t>
                </a:r>
              </a:p>
            </c:rich>
          </c:tx>
          <c:layout>
            <c:manualLayout>
              <c:xMode val="edge"/>
              <c:yMode val="edge"/>
              <c:x val="1.5180265654648957E-2"/>
              <c:y val="0.287700193141356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5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191262382524765"/>
          <c:y val="6.1102927912660122E-2"/>
          <c:w val="0.16292608585217169"/>
          <c:h val="0.23939934302065724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0.05 amu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('0.15 AMU Plot'!$C$40:$F$40,'0.15 AMU Plot'!$M$40)</c:f>
              <c:strCache>
                <c:ptCount val="5"/>
                <c:pt idx="0">
                  <c:v>1 ppb Ge</c:v>
                </c:pt>
                <c:pt idx="1">
                  <c:v>5 ppb Ge</c:v>
                </c:pt>
                <c:pt idx="2">
                  <c:v>10 ppb Ge</c:v>
                </c:pt>
                <c:pt idx="3">
                  <c:v>20 ppb Ge</c:v>
                </c:pt>
                <c:pt idx="4">
                  <c:v>50 ppb Nd</c:v>
                </c:pt>
              </c:strCache>
            </c:strRef>
          </c:cat>
          <c:val>
            <c:numRef>
              <c:f>('0.15 AMU Plot'!$C$42:$F$42,'0.15 AMU Plot'!$M$42)</c:f>
              <c:numCache>
                <c:formatCode>General</c:formatCode>
                <c:ptCount val="5"/>
                <c:pt idx="0">
                  <c:v>6.67</c:v>
                </c:pt>
                <c:pt idx="1">
                  <c:v>70.010000000000005</c:v>
                </c:pt>
                <c:pt idx="2">
                  <c:v>126.69</c:v>
                </c:pt>
                <c:pt idx="3">
                  <c:v>316.73</c:v>
                </c:pt>
                <c:pt idx="4">
                  <c:v>2033.83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C-4442-A994-A41475448CC3}"/>
            </c:ext>
          </c:extLst>
        </c:ser>
        <c:ser>
          <c:idx val="1"/>
          <c:order val="1"/>
          <c:tx>
            <c:v>0.15 amu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('0.15 AMU Plot'!$C$40:$F$40,'0.15 AMU Plot'!$M$40)</c:f>
              <c:strCache>
                <c:ptCount val="5"/>
                <c:pt idx="0">
                  <c:v>1 ppb Ge</c:v>
                </c:pt>
                <c:pt idx="1">
                  <c:v>5 ppb Ge</c:v>
                </c:pt>
                <c:pt idx="2">
                  <c:v>10 ppb Ge</c:v>
                </c:pt>
                <c:pt idx="3">
                  <c:v>20 ppb Ge</c:v>
                </c:pt>
                <c:pt idx="4">
                  <c:v>50 ppb Nd</c:v>
                </c:pt>
              </c:strCache>
            </c:strRef>
          </c:cat>
          <c:val>
            <c:numRef>
              <c:f>('0.15 AMU Plot'!$C$44:$F$44,'0.15 AMU Plot'!$M$44)</c:f>
              <c:numCache>
                <c:formatCode>General</c:formatCode>
                <c:ptCount val="5"/>
                <c:pt idx="0">
                  <c:v>83.35</c:v>
                </c:pt>
                <c:pt idx="1">
                  <c:v>336.73</c:v>
                </c:pt>
                <c:pt idx="2">
                  <c:v>700.17333333333329</c:v>
                </c:pt>
                <c:pt idx="3">
                  <c:v>1401.5866666666668</c:v>
                </c:pt>
                <c:pt idx="4">
                  <c:v>1982.7033333333336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3C-4442-A994-A41475448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09224"/>
        <c:axId val="423809616"/>
      </c:barChart>
      <c:catAx>
        <c:axId val="423809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Ge Spike Concentration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09616"/>
        <c:crosses val="autoZero"/>
        <c:auto val="1"/>
        <c:lblAlgn val="ctr"/>
        <c:lblOffset val="100"/>
        <c:noMultiLvlLbl val="0"/>
      </c:catAx>
      <c:valAx>
        <c:axId val="423809616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092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Sheet2!$A$70</c:f>
              <c:strCache>
                <c:ptCount val="1"/>
                <c:pt idx="0">
                  <c:v>71.5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Sheet2!$B$69:$K$69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500</c:v>
                </c:pt>
              </c:numCache>
            </c:numRef>
          </c:xVal>
          <c:yVal>
            <c:numRef>
              <c:f>Sheet2!$B$70:$K$70</c:f>
              <c:numCache>
                <c:formatCode>General</c:formatCode>
                <c:ptCount val="10"/>
                <c:pt idx="0">
                  <c:v>1.1100000000000001</c:v>
                </c:pt>
                <c:pt idx="1">
                  <c:v>2.2233333333333332</c:v>
                </c:pt>
                <c:pt idx="2">
                  <c:v>4.4466666666666663</c:v>
                </c:pt>
                <c:pt idx="3">
                  <c:v>11.11</c:v>
                </c:pt>
                <c:pt idx="4">
                  <c:v>12.226666666666667</c:v>
                </c:pt>
                <c:pt idx="5">
                  <c:v>31.116666666666671</c:v>
                </c:pt>
                <c:pt idx="6">
                  <c:v>36.673333333333339</c:v>
                </c:pt>
                <c:pt idx="7">
                  <c:v>54.456666666666671</c:v>
                </c:pt>
                <c:pt idx="8">
                  <c:v>75.566666666666677</c:v>
                </c:pt>
                <c:pt idx="9">
                  <c:v>34129.213333333333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A7-49B7-88F7-0EF45F35DF3D}"/>
            </c:ext>
          </c:extLst>
        </c:ser>
        <c:ser>
          <c:idx val="1"/>
          <c:order val="1"/>
          <c:tx>
            <c:strRef>
              <c:f>Sheet2!$A$71</c:f>
              <c:strCache>
                <c:ptCount val="1"/>
                <c:pt idx="0">
                  <c:v>72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Sheet2!$B$69:$K$69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500</c:v>
                </c:pt>
              </c:numCache>
            </c:numRef>
          </c:xVal>
          <c:yVal>
            <c:numRef>
              <c:f>Sheet2!$B$71:$K$71</c:f>
              <c:numCache>
                <c:formatCode>General</c:formatCode>
                <c:ptCount val="10"/>
                <c:pt idx="0">
                  <c:v>48.9</c:v>
                </c:pt>
                <c:pt idx="1">
                  <c:v>1251.3633333333335</c:v>
                </c:pt>
                <c:pt idx="2">
                  <c:v>5892.1466666666665</c:v>
                </c:pt>
                <c:pt idx="3">
                  <c:v>11977.876666666665</c:v>
                </c:pt>
                <c:pt idx="4">
                  <c:v>23622.566666666669</c:v>
                </c:pt>
                <c:pt idx="5">
                  <c:v>47431.119999999995</c:v>
                </c:pt>
                <c:pt idx="6">
                  <c:v>70619.973333333328</c:v>
                </c:pt>
                <c:pt idx="7">
                  <c:v>92494.003333333341</c:v>
                </c:pt>
                <c:pt idx="8">
                  <c:v>116712.15666666668</c:v>
                </c:pt>
                <c:pt idx="9">
                  <c:v>577966.32333333336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A7-49B7-88F7-0EF45F35D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378024"/>
        <c:axId val="53238392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Sheet2!$A$72</c15:sqref>
                        </c15:formulaRef>
                      </c:ext>
                    </c:extLst>
                    <c:strCache>
                      <c:ptCount val="1"/>
                      <c:pt idx="0">
                        <c:v>143 (0.8 AMU)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Sheet2!$B$69:$K$69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1</c:v>
                      </c:pt>
                      <c:pt idx="2">
                        <c:v>5</c:v>
                      </c:pt>
                      <c:pt idx="3">
                        <c:v>10</c:v>
                      </c:pt>
                      <c:pt idx="4">
                        <c:v>20</c:v>
                      </c:pt>
                      <c:pt idx="5">
                        <c:v>40</c:v>
                      </c:pt>
                      <c:pt idx="6">
                        <c:v>60</c:v>
                      </c:pt>
                      <c:pt idx="7">
                        <c:v>80</c:v>
                      </c:pt>
                      <c:pt idx="8">
                        <c:v>100</c:v>
                      </c:pt>
                      <c:pt idx="9">
                        <c:v>500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Sheet2!$B$72:$K$72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26.673333333333336</c:v>
                      </c:pt>
                      <c:pt idx="1">
                        <c:v>3.3333333333333335</c:v>
                      </c:pt>
                      <c:pt idx="2">
                        <c:v>2.2233333333333332</c:v>
                      </c:pt>
                      <c:pt idx="3">
                        <c:v>7.7800000000000011</c:v>
                      </c:pt>
                      <c:pt idx="4">
                        <c:v>4.4466666666666663</c:v>
                      </c:pt>
                      <c:pt idx="5">
                        <c:v>3.3333333333333335</c:v>
                      </c:pt>
                      <c:pt idx="6">
                        <c:v>3.3333333333333335</c:v>
                      </c:pt>
                      <c:pt idx="7">
                        <c:v>2.2233333333333332</c:v>
                      </c:pt>
                      <c:pt idx="8">
                        <c:v>1.1100000000000001</c:v>
                      </c:pt>
                      <c:pt idx="9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CFA7-49B7-88F7-0EF45F35DF3D}"/>
                  </c:ext>
                </c:extLst>
              </c15:ser>
            </c15:filteredScatterSeries>
          </c:ext>
        </c:extLst>
      </c:scatterChart>
      <c:valAx>
        <c:axId val="53237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83928"/>
        <c:crosses val="autoZero"/>
        <c:crossBetween val="midCat"/>
      </c:valAx>
      <c:valAx>
        <c:axId val="53238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2378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Sheet2!$A$96</c:f>
              <c:strCache>
                <c:ptCount val="1"/>
                <c:pt idx="0">
                  <c:v>Theoretical 71.5/143 (0.4 AMU)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Sheet2!$B$96:$K$96</c:f>
              <c:numCache>
                <c:formatCode>General</c:formatCode>
                <c:ptCount val="10"/>
                <c:pt idx="0">
                  <c:v>9.4675461264903445E-3</c:v>
                </c:pt>
                <c:pt idx="1">
                  <c:v>9.4675461264903445E-3</c:v>
                </c:pt>
                <c:pt idx="2">
                  <c:v>9.4675461264903445E-3</c:v>
                </c:pt>
                <c:pt idx="3">
                  <c:v>9.4675461264903445E-3</c:v>
                </c:pt>
                <c:pt idx="4">
                  <c:v>9.4675461264903445E-3</c:v>
                </c:pt>
                <c:pt idx="5">
                  <c:v>9.4675461264903445E-3</c:v>
                </c:pt>
                <c:pt idx="6">
                  <c:v>9.4675461264903445E-3</c:v>
                </c:pt>
                <c:pt idx="7">
                  <c:v>9.4675461264903445E-3</c:v>
                </c:pt>
                <c:pt idx="8">
                  <c:v>9.4675461264903445E-3</c:v>
                </c:pt>
                <c:pt idx="9">
                  <c:v>9.4675461264903445E-3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80-458D-9F97-2E42253B1466}"/>
            </c:ext>
          </c:extLst>
        </c:ser>
        <c:ser>
          <c:idx val="1"/>
          <c:order val="1"/>
          <c:tx>
            <c:strRef>
              <c:f>Sheet2!$A$97</c:f>
              <c:strCache>
                <c:ptCount val="1"/>
                <c:pt idx="0">
                  <c:v>Experimental 71.5/143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Sheet2!$B$97:$K$97</c:f>
              <c:numCache>
                <c:formatCode>General</c:formatCode>
                <c:ptCount val="10"/>
                <c:pt idx="0">
                  <c:v>9.4675461264903445E-3</c:v>
                </c:pt>
                <c:pt idx="1">
                  <c:v>9.4675461264903445E-3</c:v>
                </c:pt>
                <c:pt idx="2">
                  <c:v>9.4675461264903445E-3</c:v>
                </c:pt>
                <c:pt idx="3">
                  <c:v>9.4675461264903445E-3</c:v>
                </c:pt>
                <c:pt idx="4">
                  <c:v>9.4675461264903445E-3</c:v>
                </c:pt>
                <c:pt idx="5">
                  <c:v>9.5031747704878485E-3</c:v>
                </c:pt>
                <c:pt idx="6">
                  <c:v>9.503192584809847E-3</c:v>
                </c:pt>
                <c:pt idx="7">
                  <c:v>9.479410464941513E-3</c:v>
                </c:pt>
                <c:pt idx="8">
                  <c:v>9.5031747704878485E-3</c:v>
                </c:pt>
                <c:pt idx="9">
                  <c:v>9.711067908213274E-3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80-458D-9F97-2E42253B1466}"/>
            </c:ext>
          </c:extLst>
        </c:ser>
        <c:ser>
          <c:idx val="2"/>
          <c:order val="2"/>
          <c:tx>
            <c:strRef>
              <c:f>Sheet2!$A$98</c:f>
              <c:strCache>
                <c:ptCount val="1"/>
                <c:pt idx="0">
                  <c:v>Theoretical 71.5/143 (0.8 AMU)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Sheet2!$B$98:$K$98</c:f>
              <c:numCache>
                <c:formatCode>General</c:formatCode>
                <c:ptCount val="10"/>
                <c:pt idx="0">
                  <c:v>8.7445538850894847E-3</c:v>
                </c:pt>
                <c:pt idx="1">
                  <c:v>8.7445538850894847E-3</c:v>
                </c:pt>
                <c:pt idx="2">
                  <c:v>8.7445538850894847E-3</c:v>
                </c:pt>
                <c:pt idx="3">
                  <c:v>8.7445538850894847E-3</c:v>
                </c:pt>
                <c:pt idx="4">
                  <c:v>8.7445538850894847E-3</c:v>
                </c:pt>
                <c:pt idx="5">
                  <c:v>8.7445538850894847E-3</c:v>
                </c:pt>
                <c:pt idx="6">
                  <c:v>8.7445538850894847E-3</c:v>
                </c:pt>
                <c:pt idx="7">
                  <c:v>8.7445538850894847E-3</c:v>
                </c:pt>
                <c:pt idx="8">
                  <c:v>8.7445538850894847E-3</c:v>
                </c:pt>
                <c:pt idx="9">
                  <c:v>8.7445538850894847E-3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80-458D-9F97-2E42253B1466}"/>
            </c:ext>
          </c:extLst>
        </c:ser>
        <c:ser>
          <c:idx val="3"/>
          <c:order val="3"/>
          <c:tx>
            <c:strRef>
              <c:f>Sheet2!$A$99</c:f>
              <c:strCache>
                <c:ptCount val="1"/>
                <c:pt idx="0">
                  <c:v>Experimental 71.5/143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Sheet2!$B$99:$K$99</c:f>
              <c:numCache>
                <c:formatCode>General</c:formatCode>
                <c:ptCount val="10"/>
                <c:pt idx="0">
                  <c:v>8.7445538850894847E-3</c:v>
                </c:pt>
                <c:pt idx="1">
                  <c:v>9.1121623689552223E-3</c:v>
                </c:pt>
                <c:pt idx="2">
                  <c:v>1.022967451822817E-2</c:v>
                </c:pt>
                <c:pt idx="3">
                  <c:v>1.1832612163552419E-2</c:v>
                </c:pt>
                <c:pt idx="4">
                  <c:v>1.4926139362471185E-2</c:v>
                </c:pt>
                <c:pt idx="5">
                  <c:v>2.0658273667337655E-2</c:v>
                </c:pt>
                <c:pt idx="6">
                  <c:v>2.5783710635184677E-2</c:v>
                </c:pt>
                <c:pt idx="7">
                  <c:v>2.9870626070987737E-2</c:v>
                </c:pt>
                <c:pt idx="8">
                  <c:v>3.6510365949136953E-2</c:v>
                </c:pt>
                <c:pt idx="9">
                  <c:v>0.1520352094979506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80-458D-9F97-2E42253B1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342432"/>
        <c:axId val="922336200"/>
        <c:extLst/>
      </c:scatterChart>
      <c:valAx>
        <c:axId val="92234243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x 10</a:t>
                </a:r>
                <a:r>
                  <a:rPr lang="en-US" baseline="30000"/>
                  <a:t>4</a:t>
                </a:r>
                <a:r>
                  <a:rPr lang="en-US"/>
                  <a:t> at 72 (0.4 AMU)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36647090988626424"/>
              <c:y val="0.728926301975410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36200"/>
        <c:crosses val="autoZero"/>
        <c:crossBetween val="midCat"/>
      </c:valAx>
      <c:valAx>
        <c:axId val="922336200"/>
        <c:scaling>
          <c:orientation val="minMax"/>
          <c:max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  <a:r>
                  <a:rPr lang="en-US" baseline="0"/>
                  <a:t> of 71.5/143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4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22112860892388"/>
          <c:y val="0.82784984113827864"/>
          <c:w val="0.81800218722659657"/>
          <c:h val="0.1414484044757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Sheet2!$A$96</c:f>
              <c:strCache>
                <c:ptCount val="1"/>
                <c:pt idx="0">
                  <c:v>Theoretical 71.5/143 (0.4 AMU)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Sheet2!$B$96:$K$96</c:f>
              <c:numCache>
                <c:formatCode>General</c:formatCode>
                <c:ptCount val="10"/>
                <c:pt idx="0">
                  <c:v>9.4675461264903445E-3</c:v>
                </c:pt>
                <c:pt idx="1">
                  <c:v>9.4675461264903445E-3</c:v>
                </c:pt>
                <c:pt idx="2">
                  <c:v>9.4675461264903445E-3</c:v>
                </c:pt>
                <c:pt idx="3">
                  <c:v>9.4675461264903445E-3</c:v>
                </c:pt>
                <c:pt idx="4">
                  <c:v>9.4675461264903445E-3</c:v>
                </c:pt>
                <c:pt idx="5">
                  <c:v>9.4675461264903445E-3</c:v>
                </c:pt>
                <c:pt idx="6">
                  <c:v>9.4675461264903445E-3</c:v>
                </c:pt>
                <c:pt idx="7">
                  <c:v>9.4675461264903445E-3</c:v>
                </c:pt>
                <c:pt idx="8">
                  <c:v>9.4675461264903445E-3</c:v>
                </c:pt>
                <c:pt idx="9">
                  <c:v>9.4675461264903445E-3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62-4555-AF55-035E4E483947}"/>
            </c:ext>
          </c:extLst>
        </c:ser>
        <c:ser>
          <c:idx val="1"/>
          <c:order val="1"/>
          <c:tx>
            <c:strRef>
              <c:f>Sheet2!$A$97</c:f>
              <c:strCache>
                <c:ptCount val="1"/>
                <c:pt idx="0">
                  <c:v>Experimental 71.5/143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Sheet2!$B$97:$K$97</c:f>
              <c:numCache>
                <c:formatCode>General</c:formatCode>
                <c:ptCount val="10"/>
                <c:pt idx="0">
                  <c:v>9.4675461264903445E-3</c:v>
                </c:pt>
                <c:pt idx="1">
                  <c:v>9.4675461264903445E-3</c:v>
                </c:pt>
                <c:pt idx="2">
                  <c:v>9.4675461264903445E-3</c:v>
                </c:pt>
                <c:pt idx="3">
                  <c:v>9.4675461264903445E-3</c:v>
                </c:pt>
                <c:pt idx="4">
                  <c:v>9.4675461264903445E-3</c:v>
                </c:pt>
                <c:pt idx="5">
                  <c:v>9.5031747704878485E-3</c:v>
                </c:pt>
                <c:pt idx="6">
                  <c:v>9.503192584809847E-3</c:v>
                </c:pt>
                <c:pt idx="7">
                  <c:v>9.479410464941513E-3</c:v>
                </c:pt>
                <c:pt idx="8">
                  <c:v>9.5031747704878485E-3</c:v>
                </c:pt>
                <c:pt idx="9">
                  <c:v>9.711067908213274E-3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62-4555-AF55-035E4E483947}"/>
            </c:ext>
          </c:extLst>
        </c:ser>
        <c:ser>
          <c:idx val="2"/>
          <c:order val="2"/>
          <c:tx>
            <c:strRef>
              <c:f>Sheet2!$A$98</c:f>
              <c:strCache>
                <c:ptCount val="1"/>
                <c:pt idx="0">
                  <c:v>Theoretical 71.5/143 (0.8 AMU)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Sheet2!$B$98:$K$98</c:f>
              <c:numCache>
                <c:formatCode>General</c:formatCode>
                <c:ptCount val="10"/>
                <c:pt idx="0">
                  <c:v>8.7445538850894847E-3</c:v>
                </c:pt>
                <c:pt idx="1">
                  <c:v>8.7445538850894847E-3</c:v>
                </c:pt>
                <c:pt idx="2">
                  <c:v>8.7445538850894847E-3</c:v>
                </c:pt>
                <c:pt idx="3">
                  <c:v>8.7445538850894847E-3</c:v>
                </c:pt>
                <c:pt idx="4">
                  <c:v>8.7445538850894847E-3</c:v>
                </c:pt>
                <c:pt idx="5">
                  <c:v>8.7445538850894847E-3</c:v>
                </c:pt>
                <c:pt idx="6">
                  <c:v>8.7445538850894847E-3</c:v>
                </c:pt>
                <c:pt idx="7">
                  <c:v>8.7445538850894847E-3</c:v>
                </c:pt>
                <c:pt idx="8">
                  <c:v>8.7445538850894847E-3</c:v>
                </c:pt>
                <c:pt idx="9">
                  <c:v>8.7445538850894847E-3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62-4555-AF55-035E4E483947}"/>
            </c:ext>
          </c:extLst>
        </c:ser>
        <c:ser>
          <c:idx val="3"/>
          <c:order val="3"/>
          <c:tx>
            <c:strRef>
              <c:f>Sheet2!$A$99</c:f>
              <c:strCache>
                <c:ptCount val="1"/>
                <c:pt idx="0">
                  <c:v>Experimental 71.5/143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Sheet2!$B$99:$K$99</c:f>
              <c:numCache>
                <c:formatCode>General</c:formatCode>
                <c:ptCount val="10"/>
                <c:pt idx="0">
                  <c:v>8.7445538850894847E-3</c:v>
                </c:pt>
                <c:pt idx="1">
                  <c:v>9.1121623689552223E-3</c:v>
                </c:pt>
                <c:pt idx="2">
                  <c:v>1.022967451822817E-2</c:v>
                </c:pt>
                <c:pt idx="3">
                  <c:v>1.1832612163552419E-2</c:v>
                </c:pt>
                <c:pt idx="4">
                  <c:v>1.4926139362471185E-2</c:v>
                </c:pt>
                <c:pt idx="5">
                  <c:v>2.0658273667337655E-2</c:v>
                </c:pt>
                <c:pt idx="6">
                  <c:v>2.5783710635184677E-2</c:v>
                </c:pt>
                <c:pt idx="7">
                  <c:v>2.9870626070987737E-2</c:v>
                </c:pt>
                <c:pt idx="8">
                  <c:v>3.6510365949136953E-2</c:v>
                </c:pt>
                <c:pt idx="9">
                  <c:v>0.1520352094979506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62-4555-AF55-035E4E483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342432"/>
        <c:axId val="922336200"/>
        <c:extLst/>
      </c:scatterChart>
      <c:valAx>
        <c:axId val="92234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x 10</a:t>
                </a:r>
                <a:r>
                  <a:rPr lang="en-US" baseline="30000"/>
                  <a:t>4</a:t>
                </a:r>
                <a:r>
                  <a:rPr lang="en-US"/>
                  <a:t> at 72 (0.4 AMU)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33313757655293086"/>
              <c:y val="0.721851122776319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36200"/>
        <c:crosses val="autoZero"/>
        <c:crossBetween val="midCat"/>
      </c:valAx>
      <c:valAx>
        <c:axId val="922336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  <a:r>
                  <a:rPr lang="en-US" baseline="0"/>
                  <a:t> of 71.5/143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4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0.4 AMU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Sheet2!$B$143:$K$143</c:f>
              <c:numCache>
                <c:formatCode>General</c:formatCode>
                <c:ptCount val="10"/>
                <c:pt idx="0">
                  <c:v>4.4433333333333334</c:v>
                </c:pt>
                <c:pt idx="1">
                  <c:v>1671.4866666666667</c:v>
                </c:pt>
                <c:pt idx="2">
                  <c:v>7977.3866666666663</c:v>
                </c:pt>
                <c:pt idx="3">
                  <c:v>15873.82</c:v>
                </c:pt>
                <c:pt idx="4">
                  <c:v>31056.309999999998</c:v>
                </c:pt>
                <c:pt idx="5">
                  <c:v>62847.71</c:v>
                </c:pt>
                <c:pt idx="6">
                  <c:v>94782.693333333315</c:v>
                </c:pt>
                <c:pt idx="7">
                  <c:v>126766.06</c:v>
                </c:pt>
                <c:pt idx="8">
                  <c:v>157794.22333333336</c:v>
                </c:pt>
                <c:pt idx="9">
                  <c:v>805966.24666666659</c:v>
                </c:pt>
              </c:numCache>
            </c:numRef>
          </c:xVal>
          <c:yVal>
            <c:numRef>
              <c:f>Sheet2!$B$142:$K$142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6.666666666666667</c:v>
                </c:pt>
                <c:pt idx="6">
                  <c:v>6.669999999999999</c:v>
                </c:pt>
                <c:pt idx="7">
                  <c:v>2.2200000000000002</c:v>
                </c:pt>
                <c:pt idx="8">
                  <c:v>6.666666666666667</c:v>
                </c:pt>
                <c:pt idx="9">
                  <c:v>45.566666666666663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A-4153-BB36-88A6CE3DD7CB}"/>
            </c:ext>
          </c:extLst>
        </c:ser>
        <c:ser>
          <c:idx val="1"/>
          <c:order val="1"/>
          <c:tx>
            <c:v>0.8 AMU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Sheet2!$B$146:$K$146</c:f>
              <c:numCache>
                <c:formatCode>General</c:formatCode>
                <c:ptCount val="10"/>
                <c:pt idx="0">
                  <c:v>12.223333333333334</c:v>
                </c:pt>
                <c:pt idx="1">
                  <c:v>1918.2233333333334</c:v>
                </c:pt>
                <c:pt idx="2">
                  <c:v>9642.4566666666669</c:v>
                </c:pt>
                <c:pt idx="3">
                  <c:v>19455.846666666665</c:v>
                </c:pt>
                <c:pt idx="4">
                  <c:v>38345.246666666666</c:v>
                </c:pt>
                <c:pt idx="5">
                  <c:v>76382.98</c:v>
                </c:pt>
                <c:pt idx="6">
                  <c:v>114229.62</c:v>
                </c:pt>
                <c:pt idx="7">
                  <c:v>151214.03</c:v>
                </c:pt>
                <c:pt idx="8">
                  <c:v>189446.96666666667</c:v>
                </c:pt>
                <c:pt idx="9">
                  <c:v>962612.10333333339</c:v>
                </c:pt>
              </c:numCache>
            </c:numRef>
          </c:xVal>
          <c:yVal>
            <c:numRef>
              <c:f>Sheet2!$B$145:$K$145</c:f>
              <c:numCache>
                <c:formatCode>General</c:formatCode>
                <c:ptCount val="10"/>
                <c:pt idx="0">
                  <c:v>0</c:v>
                </c:pt>
                <c:pt idx="1">
                  <c:v>83.35</c:v>
                </c:pt>
                <c:pt idx="2">
                  <c:v>336.73</c:v>
                </c:pt>
                <c:pt idx="3">
                  <c:v>700.17333333333329</c:v>
                </c:pt>
                <c:pt idx="4">
                  <c:v>1401.5866666666668</c:v>
                </c:pt>
                <c:pt idx="5">
                  <c:v>2701.2666666666669</c:v>
                </c:pt>
                <c:pt idx="6">
                  <c:v>3863.3866666666668</c:v>
                </c:pt>
                <c:pt idx="7">
                  <c:v>4790.0366666666669</c:v>
                </c:pt>
                <c:pt idx="8">
                  <c:v>6295.5033333333331</c:v>
                </c:pt>
                <c:pt idx="9">
                  <c:v>32489.119999999999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A-4153-BB36-88A6CE3DD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287776"/>
        <c:axId val="542288104"/>
      </c:scatterChart>
      <c:valAx>
        <c:axId val="54228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at 72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88104"/>
        <c:crosses val="autoZero"/>
        <c:crossBetween val="midCat"/>
      </c:valAx>
      <c:valAx>
        <c:axId val="54228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at 71.5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8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Sheet2!$A$97</c:f>
              <c:strCache>
                <c:ptCount val="1"/>
                <c:pt idx="0">
                  <c:v>Experimental 71.5/143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xVal>
          <c:yVal>
            <c:numRef>
              <c:f>Sheet2!$B$97:$K$97</c:f>
              <c:numCache>
                <c:formatCode>General</c:formatCode>
                <c:ptCount val="10"/>
                <c:pt idx="0">
                  <c:v>9.4675461264903445E-3</c:v>
                </c:pt>
                <c:pt idx="1">
                  <c:v>9.4675461264903445E-3</c:v>
                </c:pt>
                <c:pt idx="2">
                  <c:v>9.4675461264903445E-3</c:v>
                </c:pt>
                <c:pt idx="3">
                  <c:v>9.4675461264903445E-3</c:v>
                </c:pt>
                <c:pt idx="4">
                  <c:v>9.4675461264903445E-3</c:v>
                </c:pt>
                <c:pt idx="5">
                  <c:v>9.5031747704878485E-3</c:v>
                </c:pt>
                <c:pt idx="6">
                  <c:v>9.503192584809847E-3</c:v>
                </c:pt>
                <c:pt idx="7">
                  <c:v>9.479410464941513E-3</c:v>
                </c:pt>
                <c:pt idx="8">
                  <c:v>9.5031747704878485E-3</c:v>
                </c:pt>
                <c:pt idx="9">
                  <c:v>9.711067908213274E-3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02-4B77-B7DF-D08B89B4E026}"/>
            </c:ext>
          </c:extLst>
        </c:ser>
        <c:ser>
          <c:idx val="1"/>
          <c:order val="1"/>
          <c:tx>
            <c:strRef>
              <c:f>Sheet2!$A$99</c:f>
              <c:strCache>
                <c:ptCount val="1"/>
                <c:pt idx="0">
                  <c:v>Experimental 71.5/143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Sheet2!$B$94:$K$94</c:f>
              <c:numCache>
                <c:formatCode>General</c:formatCode>
                <c:ptCount val="10"/>
                <c:pt idx="0">
                  <c:v>1.2223333333333335E-3</c:v>
                </c:pt>
                <c:pt idx="1">
                  <c:v>0.19182233333333334</c:v>
                </c:pt>
                <c:pt idx="2">
                  <c:v>0.96424566666666667</c:v>
                </c:pt>
                <c:pt idx="3">
                  <c:v>1.9455846666666665</c:v>
                </c:pt>
                <c:pt idx="4">
                  <c:v>3.8345246666666668</c:v>
                </c:pt>
                <c:pt idx="5">
                  <c:v>7.6382979999999998</c:v>
                </c:pt>
                <c:pt idx="6">
                  <c:v>11.422962</c:v>
                </c:pt>
                <c:pt idx="7">
                  <c:v>15.121402999999999</c:v>
                </c:pt>
                <c:pt idx="8">
                  <c:v>18.944696666666669</c:v>
                </c:pt>
                <c:pt idx="9">
                  <c:v>96.261210333333338</c:v>
                </c:pt>
              </c:numCache>
            </c:numRef>
          </c:xVal>
          <c:yVal>
            <c:numRef>
              <c:f>Sheet2!$B$99:$K$99</c:f>
              <c:numCache>
                <c:formatCode>General</c:formatCode>
                <c:ptCount val="10"/>
                <c:pt idx="0">
                  <c:v>8.7445538850894847E-3</c:v>
                </c:pt>
                <c:pt idx="1">
                  <c:v>9.1121623689552223E-3</c:v>
                </c:pt>
                <c:pt idx="2">
                  <c:v>1.022967451822817E-2</c:v>
                </c:pt>
                <c:pt idx="3">
                  <c:v>1.1832612163552419E-2</c:v>
                </c:pt>
                <c:pt idx="4">
                  <c:v>1.4926139362471185E-2</c:v>
                </c:pt>
                <c:pt idx="5">
                  <c:v>2.0658273667337655E-2</c:v>
                </c:pt>
                <c:pt idx="6">
                  <c:v>2.5783710635184677E-2</c:v>
                </c:pt>
                <c:pt idx="7">
                  <c:v>2.9870626070987737E-2</c:v>
                </c:pt>
                <c:pt idx="8">
                  <c:v>3.6510365949136953E-2</c:v>
                </c:pt>
                <c:pt idx="9">
                  <c:v>0.1520352094979506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02-4B77-B7DF-D08B89B4E026}"/>
            </c:ext>
          </c:extLst>
        </c:ser>
        <c:ser>
          <c:idx val="2"/>
          <c:order val="2"/>
          <c:tx>
            <c:strRef>
              <c:f>Sheet2!$A$100</c:f>
              <c:strCache>
                <c:ptCount val="1"/>
                <c:pt idx="0">
                  <c:v>71.5/143 (0.8 AMU) without Ge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Sheet2!$B$94:$K$94</c:f>
              <c:numCache>
                <c:formatCode>General</c:formatCode>
                <c:ptCount val="10"/>
                <c:pt idx="0">
                  <c:v>1.2223333333333335E-3</c:v>
                </c:pt>
                <c:pt idx="1">
                  <c:v>0.19182233333333334</c:v>
                </c:pt>
                <c:pt idx="2">
                  <c:v>0.96424566666666667</c:v>
                </c:pt>
                <c:pt idx="3">
                  <c:v>1.9455846666666665</c:v>
                </c:pt>
                <c:pt idx="4">
                  <c:v>3.8345246666666668</c:v>
                </c:pt>
                <c:pt idx="5">
                  <c:v>7.6382979999999998</c:v>
                </c:pt>
                <c:pt idx="6">
                  <c:v>11.422962</c:v>
                </c:pt>
                <c:pt idx="7">
                  <c:v>15.121402999999999</c:v>
                </c:pt>
                <c:pt idx="8">
                  <c:v>18.944696666666669</c:v>
                </c:pt>
                <c:pt idx="9">
                  <c:v>96.261210333333338</c:v>
                </c:pt>
              </c:numCache>
            </c:numRef>
          </c:xVal>
          <c:yVal>
            <c:numRef>
              <c:f>Sheet2!$B$100:$K$100</c:f>
              <c:numCache>
                <c:formatCode>General</c:formatCode>
                <c:ptCount val="10"/>
                <c:pt idx="0">
                  <c:v>8.7445538850894847E-3</c:v>
                </c:pt>
                <c:pt idx="1">
                  <c:v>8.7445538850894847E-3</c:v>
                </c:pt>
                <c:pt idx="2">
                  <c:v>8.7445538850894847E-3</c:v>
                </c:pt>
                <c:pt idx="3">
                  <c:v>8.7445538850894847E-3</c:v>
                </c:pt>
                <c:pt idx="4">
                  <c:v>8.7445538850894847E-3</c:v>
                </c:pt>
                <c:pt idx="5">
                  <c:v>8.7445538850894847E-3</c:v>
                </c:pt>
                <c:pt idx="6">
                  <c:v>8.7445538850894847E-3</c:v>
                </c:pt>
                <c:pt idx="7">
                  <c:v>8.7445538850894847E-3</c:v>
                </c:pt>
                <c:pt idx="8">
                  <c:v>8.7445538850894847E-3</c:v>
                </c:pt>
                <c:pt idx="9">
                  <c:v>8.7445538850894847E-3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C2-434E-A9B3-65B0418AB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342432"/>
        <c:axId val="922336200"/>
        <c:extLst/>
      </c:scatterChart>
      <c:valAx>
        <c:axId val="922342432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x 10</a:t>
                </a:r>
                <a:r>
                  <a:rPr lang="en-US" baseline="30000"/>
                  <a:t>4</a:t>
                </a:r>
                <a:r>
                  <a:rPr lang="en-US"/>
                  <a:t> at 72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44980424321959761"/>
              <c:y val="0.750856126536814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36200"/>
        <c:crosses val="autoZero"/>
        <c:crossBetween val="midCat"/>
      </c:valAx>
      <c:valAx>
        <c:axId val="922336200"/>
        <c:scaling>
          <c:orientation val="minMax"/>
          <c:max val="4.0000000000000008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Ratio</a:t>
                </a:r>
                <a:r>
                  <a:rPr lang="en-US" baseline="0"/>
                  <a:t> of 71.5/143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234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332239720034993E-2"/>
          <c:y val="0.86293756043652436"/>
          <c:w val="0.87633552055993003"/>
          <c:h val="6.2501036054703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&amp;Z&amp;F</c:oddHeader>
      <c:oddFooter>&amp;A</c:oddFooter>
    </c:headerFooter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Sheet2!$A$94</c:f>
              <c:strCache>
                <c:ptCount val="1"/>
                <c:pt idx="0">
                  <c:v>cps x 104 at 72 (0.8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7.0854549431321079E-2"/>
                  <c:y val="-5.818824730242055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Sheet2!$B$93:$K$93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500</c:v>
                </c:pt>
              </c:numCache>
            </c:numRef>
          </c:xVal>
          <c:yVal>
            <c:numRef>
              <c:f>Sheet2!$B$94:$K$94</c:f>
              <c:numCache>
                <c:formatCode>General</c:formatCode>
                <c:ptCount val="10"/>
                <c:pt idx="0">
                  <c:v>1.2223333333333335E-3</c:v>
                </c:pt>
                <c:pt idx="1">
                  <c:v>0.19182233333333334</c:v>
                </c:pt>
                <c:pt idx="2">
                  <c:v>0.96424566666666667</c:v>
                </c:pt>
                <c:pt idx="3">
                  <c:v>1.9455846666666665</c:v>
                </c:pt>
                <c:pt idx="4">
                  <c:v>3.8345246666666668</c:v>
                </c:pt>
                <c:pt idx="5">
                  <c:v>7.6382979999999998</c:v>
                </c:pt>
                <c:pt idx="6">
                  <c:v>11.422962</c:v>
                </c:pt>
                <c:pt idx="7">
                  <c:v>15.121402999999999</c:v>
                </c:pt>
                <c:pt idx="8">
                  <c:v>18.944696666666669</c:v>
                </c:pt>
                <c:pt idx="9">
                  <c:v>96.261210333333338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A-4694-B959-52DBEC564065}"/>
            </c:ext>
          </c:extLst>
        </c:ser>
        <c:ser>
          <c:idx val="1"/>
          <c:order val="1"/>
          <c:tx>
            <c:strRef>
              <c:f>Sheet2!$A$95</c:f>
              <c:strCache>
                <c:ptCount val="1"/>
                <c:pt idx="0">
                  <c:v>cps x 104 at 72 (0.4 AMU)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074343832020999"/>
                  <c:y val="9.086067366579177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Sheet2!$B$93:$K$93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40</c:v>
                </c:pt>
                <c:pt idx="6">
                  <c:v>60</c:v>
                </c:pt>
                <c:pt idx="7">
                  <c:v>80</c:v>
                </c:pt>
                <c:pt idx="8">
                  <c:v>100</c:v>
                </c:pt>
                <c:pt idx="9">
                  <c:v>500</c:v>
                </c:pt>
              </c:numCache>
            </c:numRef>
          </c:xVal>
          <c:yVal>
            <c:numRef>
              <c:f>Sheet2!$B$95:$K$95</c:f>
              <c:numCache>
                <c:formatCode>General</c:formatCode>
                <c:ptCount val="10"/>
                <c:pt idx="0">
                  <c:v>4.4433333333333331E-4</c:v>
                </c:pt>
                <c:pt idx="1">
                  <c:v>0.16714866666666667</c:v>
                </c:pt>
                <c:pt idx="2">
                  <c:v>0.7977386666666666</c:v>
                </c:pt>
                <c:pt idx="3">
                  <c:v>1.5873820000000001</c:v>
                </c:pt>
                <c:pt idx="4">
                  <c:v>3.1056309999999998</c:v>
                </c:pt>
                <c:pt idx="5">
                  <c:v>6.2847710000000001</c:v>
                </c:pt>
                <c:pt idx="6">
                  <c:v>9.4782693333333317</c:v>
                </c:pt>
                <c:pt idx="7">
                  <c:v>12.676606</c:v>
                </c:pt>
                <c:pt idx="8">
                  <c:v>15.779422333333336</c:v>
                </c:pt>
                <c:pt idx="9">
                  <c:v>80.596624666666656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A-4694-B959-52DBEC564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298728"/>
        <c:axId val="545306928"/>
      </c:scatterChart>
      <c:valAx>
        <c:axId val="545298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ppb 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306928"/>
        <c:crosses val="autoZero"/>
        <c:crossBetween val="midCat"/>
      </c:valAx>
      <c:valAx>
        <c:axId val="5453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CPS x 104 at 72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298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23</xdr:row>
      <xdr:rowOff>28575</xdr:rowOff>
    </xdr:from>
    <xdr:to>
      <xdr:col>8</xdr:col>
      <xdr:colOff>542925</xdr:colOff>
      <xdr:row>37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40</xdr:row>
      <xdr:rowOff>0</xdr:rowOff>
    </xdr:from>
    <xdr:to>
      <xdr:col>19</xdr:col>
      <xdr:colOff>304800</xdr:colOff>
      <xdr:row>54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25</xdr:row>
      <xdr:rowOff>9525</xdr:rowOff>
    </xdr:from>
    <xdr:to>
      <xdr:col>19</xdr:col>
      <xdr:colOff>314325</xdr:colOff>
      <xdr:row>39</xdr:row>
      <xdr:rowOff>85725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361950</xdr:colOff>
      <xdr:row>75</xdr:row>
      <xdr:rowOff>180975</xdr:rowOff>
    </xdr:from>
    <xdr:to>
      <xdr:col>17</xdr:col>
      <xdr:colOff>57150</xdr:colOff>
      <xdr:row>90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114300</xdr:colOff>
      <xdr:row>117</xdr:row>
      <xdr:rowOff>0</xdr:rowOff>
    </xdr:from>
    <xdr:to>
      <xdr:col>8</xdr:col>
      <xdr:colOff>419100</xdr:colOff>
      <xdr:row>132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102</xdr:row>
      <xdr:rowOff>0</xdr:rowOff>
    </xdr:from>
    <xdr:to>
      <xdr:col>8</xdr:col>
      <xdr:colOff>304800</xdr:colOff>
      <xdr:row>116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61912</xdr:colOff>
      <xdr:row>148</xdr:row>
      <xdr:rowOff>47625</xdr:rowOff>
    </xdr:from>
    <xdr:to>
      <xdr:col>8</xdr:col>
      <xdr:colOff>366712</xdr:colOff>
      <xdr:row>162</xdr:row>
      <xdr:rowOff>123825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117</xdr:row>
      <xdr:rowOff>0</xdr:rowOff>
    </xdr:from>
    <xdr:to>
      <xdr:col>17</xdr:col>
      <xdr:colOff>304800</xdr:colOff>
      <xdr:row>131</xdr:row>
      <xdr:rowOff>95250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376237</xdr:colOff>
      <xdr:row>92</xdr:row>
      <xdr:rowOff>171450</xdr:rowOff>
    </xdr:from>
    <xdr:to>
      <xdr:col>19</xdr:col>
      <xdr:colOff>71437</xdr:colOff>
      <xdr:row>107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14</xdr:row>
      <xdr:rowOff>14287</xdr:rowOff>
    </xdr:from>
    <xdr:to>
      <xdr:col>19</xdr:col>
      <xdr:colOff>114300</xdr:colOff>
      <xdr:row>28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238124</xdr:colOff>
      <xdr:row>7</xdr:row>
      <xdr:rowOff>71437</xdr:rowOff>
    </xdr:from>
    <xdr:to>
      <xdr:col>18</xdr:col>
      <xdr:colOff>428625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5</xdr:row>
      <xdr:rowOff>119062</xdr:rowOff>
    </xdr:from>
    <xdr:to>
      <xdr:col>18</xdr:col>
      <xdr:colOff>304800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5</xdr:row>
      <xdr:rowOff>119062</xdr:rowOff>
    </xdr:from>
    <xdr:to>
      <xdr:col>18</xdr:col>
      <xdr:colOff>304800</xdr:colOff>
      <xdr:row>30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171449</xdr:colOff>
      <xdr:row>13</xdr:row>
      <xdr:rowOff>14287</xdr:rowOff>
    </xdr:from>
    <xdr:to>
      <xdr:col>17</xdr:col>
      <xdr:colOff>247650</xdr:colOff>
      <xdr:row>37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46</xdr:row>
      <xdr:rowOff>52386</xdr:rowOff>
    </xdr:from>
    <xdr:to>
      <xdr:col>13</xdr:col>
      <xdr:colOff>104775</xdr:colOff>
      <xdr:row>66</xdr:row>
      <xdr:rowOff>19049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414337</xdr:colOff>
      <xdr:row>20</xdr:row>
      <xdr:rowOff>23812</xdr:rowOff>
    </xdr:from>
    <xdr:to>
      <xdr:col>14</xdr:col>
      <xdr:colOff>109537</xdr:colOff>
      <xdr:row>34</xdr:row>
      <xdr:rowOff>100012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509587</xdr:colOff>
      <xdr:row>25</xdr:row>
      <xdr:rowOff>185737</xdr:rowOff>
    </xdr:from>
    <xdr:to>
      <xdr:col>8</xdr:col>
      <xdr:colOff>204787</xdr:colOff>
      <xdr:row>40</xdr:row>
      <xdr:rowOff>71437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509587</xdr:colOff>
      <xdr:row>24</xdr:row>
      <xdr:rowOff>42862</xdr:rowOff>
    </xdr:from>
    <xdr:to>
      <xdr:col>15</xdr:col>
      <xdr:colOff>204787</xdr:colOff>
      <xdr:row>38</xdr:row>
      <xdr:rowOff>119062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22</xdr:row>
      <xdr:rowOff>176212</xdr:rowOff>
    </xdr:from>
    <xdr:to>
      <xdr:col>16</xdr:col>
      <xdr:colOff>600075</xdr:colOff>
      <xdr:row>37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266699</xdr:colOff>
      <xdr:row>43</xdr:row>
      <xdr:rowOff>42861</xdr:rowOff>
    </xdr:from>
    <xdr:to>
      <xdr:col>15</xdr:col>
      <xdr:colOff>76200</xdr:colOff>
      <xdr:row>62</xdr:row>
      <xdr:rowOff>104774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90487</xdr:rowOff>
    </xdr:from>
    <xdr:to>
      <xdr:col>8</xdr:col>
      <xdr:colOff>295275</xdr:colOff>
      <xdr:row>80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57</xdr:row>
      <xdr:rowOff>0</xdr:rowOff>
    </xdr:from>
    <xdr:to>
      <xdr:col>16</xdr:col>
      <xdr:colOff>9525</xdr:colOff>
      <xdr:row>98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10858500"/>
          <a:ext cx="619125" cy="782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52</xdr:row>
      <xdr:rowOff>119062</xdr:rowOff>
    </xdr:from>
    <xdr:to>
      <xdr:col>17</xdr:col>
      <xdr:colOff>600074</xdr:colOff>
      <xdr:row>77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476250</xdr:colOff>
      <xdr:row>53</xdr:row>
      <xdr:rowOff>133350</xdr:rowOff>
    </xdr:from>
    <xdr:to>
      <xdr:col>19</xdr:col>
      <xdr:colOff>438150</xdr:colOff>
      <xdr:row>78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52</xdr:row>
      <xdr:rowOff>119062</xdr:rowOff>
    </xdr:from>
    <xdr:to>
      <xdr:col>17</xdr:col>
      <xdr:colOff>600074</xdr:colOff>
      <xdr:row>77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114299</xdr:colOff>
      <xdr:row>52</xdr:row>
      <xdr:rowOff>119062</xdr:rowOff>
    </xdr:from>
    <xdr:to>
      <xdr:col>17</xdr:col>
      <xdr:colOff>600074</xdr:colOff>
      <xdr:row>77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9</xdr:row>
      <xdr:rowOff>4762</xdr:rowOff>
    </xdr:from>
    <xdr:to>
      <xdr:col>13</xdr:col>
      <xdr:colOff>619125</xdr:colOff>
      <xdr:row>23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25</xdr:row>
      <xdr:rowOff>119062</xdr:rowOff>
    </xdr:from>
    <xdr:to>
      <xdr:col>19</xdr:col>
      <xdr:colOff>390525</xdr:colOff>
      <xdr:row>40</xdr:row>
      <xdr:rowOff>4762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571499</xdr:colOff>
      <xdr:row>4</xdr:row>
      <xdr:rowOff>80962</xdr:rowOff>
    </xdr:from>
    <xdr:to>
      <xdr:col>23</xdr:col>
      <xdr:colOff>466724</xdr:colOff>
      <xdr:row>29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285749</xdr:colOff>
      <xdr:row>10</xdr:row>
      <xdr:rowOff>80962</xdr:rowOff>
    </xdr:from>
    <xdr:to>
      <xdr:col>24</xdr:col>
      <xdr:colOff>447674</xdr:colOff>
      <xdr:row>31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67</xdr:row>
      <xdr:rowOff>4762</xdr:rowOff>
    </xdr:from>
    <xdr:to>
      <xdr:col>17</xdr:col>
      <xdr:colOff>228600</xdr:colOff>
      <xdr:row>81</xdr:row>
      <xdr:rowOff>80962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514350</xdr:colOff>
      <xdr:row>61</xdr:row>
      <xdr:rowOff>100012</xdr:rowOff>
    </xdr:from>
    <xdr:to>
      <xdr:col>9</xdr:col>
      <xdr:colOff>209550</xdr:colOff>
      <xdr:row>75</xdr:row>
      <xdr:rowOff>176212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>
      <selection activeCell="A8" sqref="A8"/>
    </sheetView>
  </sheetViews>
  <sheetFormatPr defaultRowHeight="15" x14ac:dyDescent="0.25"/>
  <sheetData>
    <row r="1" spans="1:1" x14ac:dyDescent="0.25">
      <c r="A1" s="42" t="s">
        <v>44</v>
      </c>
    </row>
    <row r="3" spans="1:1" x14ac:dyDescent="0.25">
      <c r="A3" s="34" t="s">
        <v>81</v>
      </c>
    </row>
    <row r="4" spans="1:1" x14ac:dyDescent="0.25">
      <c r="A4" s="34" t="s">
        <v>82</v>
      </c>
    </row>
    <row r="6" spans="1:1" x14ac:dyDescent="0.25">
      <c r="A6" s="34" t="s">
        <v>83</v>
      </c>
    </row>
    <row r="7" spans="1:1" x14ac:dyDescent="0.25">
      <c r="A7" s="34" t="s">
        <v>84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E1" workbookViewId="0">
      <selection activeCell="R30" sqref="Q30:R30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4">
        <v>74</v>
      </c>
      <c r="B5" s="34">
        <v>3.33</v>
      </c>
      <c r="C5" s="34">
        <v>2337.2399999999998</v>
      </c>
      <c r="D5" s="34">
        <v>11753.3</v>
      </c>
      <c r="E5" s="34">
        <v>23896.67</v>
      </c>
      <c r="F5" s="34">
        <v>47506.42</v>
      </c>
      <c r="G5" s="34">
        <v>95837.35</v>
      </c>
      <c r="H5" s="34">
        <v>142433.45000000001</v>
      </c>
      <c r="I5" s="34">
        <v>190412.55</v>
      </c>
      <c r="J5" s="34">
        <v>237789.29</v>
      </c>
      <c r="K5" s="34">
        <v>1270443.33</v>
      </c>
      <c r="L5" s="34">
        <v>2600225.5499999998</v>
      </c>
      <c r="M5" s="34">
        <v>1683.72</v>
      </c>
      <c r="N5" s="34">
        <v>1520.36</v>
      </c>
      <c r="Q5" s="34" t="s">
        <v>33</v>
      </c>
      <c r="R5" s="34" t="s">
        <v>34</v>
      </c>
    </row>
    <row r="6" spans="1:20" x14ac:dyDescent="0.25">
      <c r="A6" s="34">
        <v>74.05</v>
      </c>
      <c r="B6" s="34">
        <v>10</v>
      </c>
      <c r="C6" s="34">
        <v>2403.92</v>
      </c>
      <c r="D6" s="34">
        <v>11653.16</v>
      </c>
      <c r="E6" s="34">
        <v>22951.45</v>
      </c>
      <c r="F6" s="34">
        <v>46235.86</v>
      </c>
      <c r="G6" s="34">
        <v>93327.35</v>
      </c>
      <c r="H6" s="34">
        <v>138704.06</v>
      </c>
      <c r="I6" s="34">
        <v>186065.76</v>
      </c>
      <c r="J6" s="34">
        <v>234975.28</v>
      </c>
      <c r="K6" s="34">
        <v>1245429.05</v>
      </c>
      <c r="L6" s="34">
        <v>2518032.4300000002</v>
      </c>
      <c r="M6" s="34">
        <v>1910.46</v>
      </c>
      <c r="N6" s="34">
        <v>1370.29</v>
      </c>
      <c r="P6" s="34">
        <v>1</v>
      </c>
      <c r="Q6" s="41">
        <f>C15/N15</f>
        <v>0</v>
      </c>
      <c r="R6" s="41">
        <f>SUM(C14:C16)/SUM(N14:N16)</f>
        <v>0</v>
      </c>
    </row>
    <row r="7" spans="1:20" x14ac:dyDescent="0.25">
      <c r="A7" s="34">
        <v>74.099999999999994</v>
      </c>
      <c r="B7" s="34">
        <v>6.67</v>
      </c>
      <c r="C7" s="34">
        <v>2260.54</v>
      </c>
      <c r="D7" s="34">
        <v>11032.46</v>
      </c>
      <c r="E7" s="34">
        <v>21863.15</v>
      </c>
      <c r="F7" s="34">
        <v>44146.04</v>
      </c>
      <c r="G7" s="34">
        <v>86776.63</v>
      </c>
      <c r="H7" s="34">
        <v>131612.66</v>
      </c>
      <c r="I7" s="34">
        <v>176042.57</v>
      </c>
      <c r="J7" s="34">
        <v>217386.16</v>
      </c>
      <c r="K7" s="34">
        <v>1183715.3500000001</v>
      </c>
      <c r="L7" s="34">
        <v>2409908.4900000002</v>
      </c>
      <c r="M7" s="34">
        <v>1750.41</v>
      </c>
      <c r="N7" s="34">
        <v>1233.5899999999999</v>
      </c>
      <c r="P7" s="34">
        <v>5</v>
      </c>
      <c r="Q7" s="41">
        <f>D15/N15</f>
        <v>0</v>
      </c>
      <c r="R7" s="41">
        <f>SUM(D14:D16)/SUM(N14:N16)</f>
        <v>6.7348375144606868E-4</v>
      </c>
    </row>
    <row r="8" spans="1:20" x14ac:dyDescent="0.25">
      <c r="A8" s="34">
        <v>74.150000000000006</v>
      </c>
      <c r="B8" s="34">
        <v>0</v>
      </c>
      <c r="C8" s="34">
        <v>483.42</v>
      </c>
      <c r="D8" s="34">
        <v>2380.62</v>
      </c>
      <c r="E8" s="34">
        <v>4141.34</v>
      </c>
      <c r="F8" s="34">
        <v>7666.85</v>
      </c>
      <c r="G8" s="34">
        <v>15054.54</v>
      </c>
      <c r="H8" s="34">
        <v>21771.82</v>
      </c>
      <c r="I8" s="34">
        <v>26792.35</v>
      </c>
      <c r="J8" s="34">
        <v>36049.51</v>
      </c>
      <c r="K8" s="34">
        <v>495551.19</v>
      </c>
      <c r="L8" s="34">
        <v>1170966.82</v>
      </c>
      <c r="M8" s="34">
        <v>993.54</v>
      </c>
      <c r="N8" s="34">
        <v>1163.58</v>
      </c>
      <c r="P8" s="34">
        <v>10</v>
      </c>
      <c r="Q8" s="41">
        <f>E15/N15</f>
        <v>0</v>
      </c>
      <c r="R8" s="41">
        <f>SUM(E14:E16)/SUM(N14:N16)</f>
        <v>0</v>
      </c>
    </row>
    <row r="9" spans="1:20" x14ac:dyDescent="0.25">
      <c r="A9" s="34">
        <v>74.2</v>
      </c>
      <c r="B9" s="34">
        <v>0</v>
      </c>
      <c r="C9" s="34">
        <v>0</v>
      </c>
      <c r="D9" s="34">
        <v>13.34</v>
      </c>
      <c r="E9" s="34">
        <v>3.33</v>
      </c>
      <c r="F9" s="34">
        <v>56.68</v>
      </c>
      <c r="G9" s="34">
        <v>83.35</v>
      </c>
      <c r="H9" s="34">
        <v>140.02000000000001</v>
      </c>
      <c r="I9" s="34">
        <v>126.69</v>
      </c>
      <c r="J9" s="34">
        <v>213.37</v>
      </c>
      <c r="K9" s="34">
        <v>40508.629999999997</v>
      </c>
      <c r="L9" s="34">
        <v>43339.43</v>
      </c>
      <c r="M9" s="34">
        <v>20</v>
      </c>
      <c r="N9" s="34">
        <v>10</v>
      </c>
      <c r="P9" s="34">
        <v>20</v>
      </c>
      <c r="Q9" s="41">
        <f>F15/N15</f>
        <v>4.1333837354138652E-3</v>
      </c>
      <c r="R9" s="41">
        <f>SUM(F14:F16)/SUM(N14:N16)</f>
        <v>4.0469699298606105E-3</v>
      </c>
    </row>
    <row r="10" spans="1:20" x14ac:dyDescent="0.25">
      <c r="A10" s="34">
        <v>74.25</v>
      </c>
      <c r="B10" s="34">
        <v>0</v>
      </c>
      <c r="C10" s="34">
        <v>0</v>
      </c>
      <c r="D10" s="34">
        <v>0</v>
      </c>
      <c r="E10" s="34">
        <v>0</v>
      </c>
      <c r="F10" s="34">
        <v>6.67</v>
      </c>
      <c r="G10" s="34">
        <v>3.33</v>
      </c>
      <c r="H10" s="34">
        <v>6.67</v>
      </c>
      <c r="I10" s="34">
        <v>16.670000000000002</v>
      </c>
      <c r="J10" s="34">
        <v>13.34</v>
      </c>
      <c r="K10" s="34">
        <v>38725.22</v>
      </c>
      <c r="L10" s="34">
        <v>45257.03</v>
      </c>
      <c r="M10" s="34">
        <v>0</v>
      </c>
      <c r="N10" s="34">
        <v>26.67</v>
      </c>
      <c r="P10" s="34">
        <v>40</v>
      </c>
      <c r="Q10" s="41">
        <f>G15/N15</f>
        <v>0</v>
      </c>
      <c r="R10" s="41">
        <f>SUM(G14:G16)/SUM(N14:N16)</f>
        <v>6.7348375144606868E-4</v>
      </c>
    </row>
    <row r="11" spans="1:20" x14ac:dyDescent="0.25">
      <c r="A11" s="34">
        <v>74.3</v>
      </c>
      <c r="B11" s="34">
        <v>0</v>
      </c>
      <c r="C11" s="34">
        <v>3.33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6.67</v>
      </c>
      <c r="J11" s="34">
        <v>6.67</v>
      </c>
      <c r="K11" s="34">
        <v>39957.519999999997</v>
      </c>
      <c r="L11" s="34">
        <v>44096.06</v>
      </c>
      <c r="M11" s="34">
        <v>0</v>
      </c>
      <c r="N11" s="34">
        <v>270.04000000000002</v>
      </c>
      <c r="P11" s="34">
        <v>60</v>
      </c>
      <c r="Q11" s="41">
        <f>H15/N15</f>
        <v>0</v>
      </c>
      <c r="R11" s="41">
        <f>SUM(H14:H16)/SUM(N14:N16)</f>
        <v>0</v>
      </c>
    </row>
    <row r="12" spans="1:20" x14ac:dyDescent="0.25">
      <c r="A12" s="34">
        <v>74.349999999999994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3.33</v>
      </c>
      <c r="I12" s="34">
        <v>0</v>
      </c>
      <c r="J12" s="34">
        <v>0</v>
      </c>
      <c r="K12" s="34">
        <v>40779.24</v>
      </c>
      <c r="L12" s="34">
        <v>43346.41</v>
      </c>
      <c r="M12" s="34">
        <v>0</v>
      </c>
      <c r="N12" s="34">
        <v>886.85</v>
      </c>
      <c r="P12" s="34">
        <v>80</v>
      </c>
      <c r="Q12" s="41">
        <f>I15/N15</f>
        <v>0</v>
      </c>
      <c r="R12" s="41">
        <f>SUM(I14:I16)/SUM(N14:N16)</f>
        <v>1.3489899766202036E-3</v>
      </c>
    </row>
    <row r="13" spans="1:20" x14ac:dyDescent="0.25">
      <c r="A13" s="34">
        <v>74.400000000000006</v>
      </c>
      <c r="B13" s="34">
        <v>0</v>
      </c>
      <c r="C13" s="34">
        <v>0</v>
      </c>
      <c r="D13" s="34">
        <v>0</v>
      </c>
      <c r="E13" s="34">
        <v>3.33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41376.120000000003</v>
      </c>
      <c r="L13" s="34">
        <v>43705.68</v>
      </c>
      <c r="M13" s="34">
        <v>3.33</v>
      </c>
      <c r="N13" s="34">
        <v>1173.57</v>
      </c>
      <c r="P13" s="34">
        <v>100</v>
      </c>
      <c r="Q13" s="41">
        <f>J15/N15</f>
        <v>0</v>
      </c>
      <c r="R13" s="41">
        <f>SUM(J14:J16)/SUM(N14:N16)</f>
        <v>0</v>
      </c>
    </row>
    <row r="14" spans="1:20" x14ac:dyDescent="0.25">
      <c r="A14" s="34">
        <v>74.45</v>
      </c>
      <c r="B14" s="34">
        <v>3.33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6.67</v>
      </c>
      <c r="J14" s="34">
        <v>0</v>
      </c>
      <c r="K14" s="34">
        <v>3.33</v>
      </c>
      <c r="L14" s="34">
        <v>16.670000000000002</v>
      </c>
      <c r="M14" s="34">
        <v>0</v>
      </c>
      <c r="N14" s="34">
        <v>1580.36</v>
      </c>
      <c r="P14" s="36">
        <v>500</v>
      </c>
      <c r="Q14" s="41">
        <f>K15/N15</f>
        <v>2.0635933791496508E-3</v>
      </c>
      <c r="R14" s="41">
        <f>SUM(K14:K16)/SUM(N14:N16)</f>
        <v>6.0674211841988167E-3</v>
      </c>
    </row>
    <row r="15" spans="1:20" x14ac:dyDescent="0.25">
      <c r="A15" s="34">
        <v>74.5</v>
      </c>
      <c r="B15" s="34">
        <v>0</v>
      </c>
      <c r="C15" s="34">
        <v>0</v>
      </c>
      <c r="D15" s="34">
        <v>0</v>
      </c>
      <c r="E15" s="34">
        <v>0</v>
      </c>
      <c r="F15" s="34">
        <v>6.67</v>
      </c>
      <c r="G15" s="34">
        <v>0</v>
      </c>
      <c r="H15" s="34">
        <v>0</v>
      </c>
      <c r="I15" s="34">
        <v>0</v>
      </c>
      <c r="J15" s="34">
        <v>0</v>
      </c>
      <c r="K15" s="34">
        <v>3.33</v>
      </c>
      <c r="L15" s="34">
        <v>43.34</v>
      </c>
      <c r="M15" s="34">
        <v>0</v>
      </c>
      <c r="N15" s="34">
        <v>1613.69</v>
      </c>
      <c r="P15" s="36">
        <v>1000</v>
      </c>
      <c r="Q15" s="41">
        <f>L15/N15</f>
        <v>2.6857698814518279E-2</v>
      </c>
      <c r="R15" s="41">
        <f>SUM(L14:L16)/SUM(N14:N16)</f>
        <v>3.1690140845070422E-2</v>
      </c>
    </row>
    <row r="16" spans="1:20" x14ac:dyDescent="0.25">
      <c r="A16" s="34">
        <v>74.55</v>
      </c>
      <c r="B16" s="34">
        <v>0</v>
      </c>
      <c r="C16" s="34">
        <v>0</v>
      </c>
      <c r="D16" s="34">
        <v>3.33</v>
      </c>
      <c r="E16" s="34">
        <v>0</v>
      </c>
      <c r="F16" s="34">
        <v>13.34</v>
      </c>
      <c r="G16" s="34">
        <v>3.33</v>
      </c>
      <c r="H16" s="34">
        <v>0</v>
      </c>
      <c r="I16" s="34">
        <v>0</v>
      </c>
      <c r="J16" s="34">
        <v>0</v>
      </c>
      <c r="K16" s="34">
        <v>23.34</v>
      </c>
      <c r="L16" s="34">
        <v>96.68</v>
      </c>
      <c r="M16" s="34">
        <v>0</v>
      </c>
      <c r="N16" s="34">
        <v>1750.39</v>
      </c>
    </row>
    <row r="17" spans="1:18" x14ac:dyDescent="0.25">
      <c r="A17" s="34">
        <v>74.599999999999994</v>
      </c>
      <c r="B17" s="34">
        <v>0</v>
      </c>
      <c r="C17" s="34">
        <v>0</v>
      </c>
      <c r="D17" s="34">
        <v>0</v>
      </c>
      <c r="E17" s="34">
        <v>0</v>
      </c>
      <c r="F17" s="34">
        <v>10</v>
      </c>
      <c r="G17" s="34">
        <v>13.34</v>
      </c>
      <c r="H17" s="34">
        <v>10</v>
      </c>
      <c r="I17" s="34">
        <v>30</v>
      </c>
      <c r="J17" s="34">
        <v>46.68</v>
      </c>
      <c r="K17" s="34">
        <v>106.68</v>
      </c>
      <c r="L17" s="34">
        <v>236.7</v>
      </c>
      <c r="M17" s="34">
        <v>0</v>
      </c>
      <c r="N17" s="34">
        <v>1833.77</v>
      </c>
    </row>
    <row r="18" spans="1:18" x14ac:dyDescent="0.25">
      <c r="A18" s="34">
        <v>74.650000000000006</v>
      </c>
      <c r="B18" s="34">
        <v>0</v>
      </c>
      <c r="C18" s="34">
        <v>0</v>
      </c>
      <c r="D18" s="34">
        <v>3.33</v>
      </c>
      <c r="E18" s="34">
        <v>6.67</v>
      </c>
      <c r="F18" s="34">
        <v>10</v>
      </c>
      <c r="G18" s="34">
        <v>16.670000000000002</v>
      </c>
      <c r="H18" s="34">
        <v>56.68</v>
      </c>
      <c r="I18" s="34">
        <v>83.35</v>
      </c>
      <c r="J18" s="34">
        <v>86.68</v>
      </c>
      <c r="K18" s="34">
        <v>386.73</v>
      </c>
      <c r="L18" s="34">
        <v>890.19</v>
      </c>
      <c r="M18" s="34">
        <v>0</v>
      </c>
      <c r="N18" s="34">
        <v>1450.3</v>
      </c>
    </row>
    <row r="19" spans="1:18" x14ac:dyDescent="0.25">
      <c r="A19" s="34">
        <v>74.7</v>
      </c>
      <c r="B19" s="34">
        <v>0</v>
      </c>
      <c r="C19" s="34">
        <v>6.67</v>
      </c>
      <c r="D19" s="34">
        <v>10</v>
      </c>
      <c r="E19" s="34">
        <v>53.34</v>
      </c>
      <c r="F19" s="34">
        <v>80.010000000000005</v>
      </c>
      <c r="G19" s="34">
        <v>223.37</v>
      </c>
      <c r="H19" s="34">
        <v>276.70999999999998</v>
      </c>
      <c r="I19" s="34">
        <v>383.4</v>
      </c>
      <c r="J19" s="34">
        <v>373.4</v>
      </c>
      <c r="K19" s="34">
        <v>2433.9699999999998</v>
      </c>
      <c r="L19" s="34">
        <v>5328.82</v>
      </c>
      <c r="M19" s="34">
        <v>3.33</v>
      </c>
      <c r="N19" s="34">
        <v>40.01</v>
      </c>
    </row>
    <row r="20" spans="1:18" x14ac:dyDescent="0.25">
      <c r="A20" s="34">
        <v>74.75</v>
      </c>
      <c r="B20" s="34">
        <v>0</v>
      </c>
      <c r="C20" s="34">
        <v>33.340000000000003</v>
      </c>
      <c r="D20" s="34">
        <v>143.35</v>
      </c>
      <c r="E20" s="34">
        <v>276.70999999999998</v>
      </c>
      <c r="F20" s="34">
        <v>656.81</v>
      </c>
      <c r="G20" s="34">
        <v>1096.9000000000001</v>
      </c>
      <c r="H20" s="34">
        <v>1973.91</v>
      </c>
      <c r="I20" s="34">
        <v>2757.6</v>
      </c>
      <c r="J20" s="34">
        <v>3434.53</v>
      </c>
      <c r="K20" s="34">
        <v>17128.349999999999</v>
      </c>
      <c r="L20" s="34">
        <v>36802.36</v>
      </c>
      <c r="M20" s="34">
        <v>3.33</v>
      </c>
      <c r="N20" s="34">
        <v>20</v>
      </c>
    </row>
    <row r="21" spans="1:18" x14ac:dyDescent="0.25">
      <c r="A21" s="34">
        <v>74.8</v>
      </c>
      <c r="B21" s="34">
        <v>0</v>
      </c>
      <c r="C21" s="34">
        <v>336.73</v>
      </c>
      <c r="D21" s="34">
        <v>1637.03</v>
      </c>
      <c r="E21" s="34">
        <v>3137.53</v>
      </c>
      <c r="F21" s="34">
        <v>6309.15</v>
      </c>
      <c r="G21" s="34">
        <v>13044.88</v>
      </c>
      <c r="H21" s="34">
        <v>19193</v>
      </c>
      <c r="I21" s="34">
        <v>26185.19</v>
      </c>
      <c r="J21" s="34">
        <v>32208.13</v>
      </c>
      <c r="K21" s="34">
        <v>164930.63</v>
      </c>
      <c r="L21" s="34">
        <v>344163.25</v>
      </c>
      <c r="M21" s="34">
        <v>100.02</v>
      </c>
      <c r="N21" s="34">
        <v>126.69</v>
      </c>
    </row>
    <row r="22" spans="1:18" x14ac:dyDescent="0.25">
      <c r="A22" s="34">
        <v>74.849999999999994</v>
      </c>
      <c r="B22" s="34">
        <v>3.33</v>
      </c>
      <c r="C22" s="34">
        <v>866.83</v>
      </c>
      <c r="D22" s="34">
        <v>3667.72</v>
      </c>
      <c r="E22" s="34">
        <v>7706.62</v>
      </c>
      <c r="F22" s="34">
        <v>15454.13</v>
      </c>
      <c r="G22" s="34">
        <v>30543.05</v>
      </c>
      <c r="H22" s="34">
        <v>44069.34</v>
      </c>
      <c r="I22" s="34">
        <v>60211.27</v>
      </c>
      <c r="J22" s="34">
        <v>74826.47</v>
      </c>
      <c r="K22" s="34">
        <v>375250.76</v>
      </c>
      <c r="L22" s="34">
        <v>781849.59</v>
      </c>
      <c r="M22" s="34">
        <v>670.13</v>
      </c>
      <c r="N22" s="34">
        <v>680.13</v>
      </c>
    </row>
    <row r="23" spans="1:18" x14ac:dyDescent="0.25">
      <c r="A23" s="34">
        <v>74.900000000000006</v>
      </c>
      <c r="B23" s="34">
        <v>0</v>
      </c>
      <c r="C23" s="34">
        <v>976.85</v>
      </c>
      <c r="D23" s="34">
        <v>4594.82</v>
      </c>
      <c r="E23" s="34">
        <v>9010.7999999999993</v>
      </c>
      <c r="F23" s="34">
        <v>17650.28</v>
      </c>
      <c r="G23" s="34">
        <v>36082.94</v>
      </c>
      <c r="H23" s="34">
        <v>53906.47</v>
      </c>
      <c r="I23" s="34">
        <v>72173.52</v>
      </c>
      <c r="J23" s="34">
        <v>91163.81</v>
      </c>
      <c r="K23" s="34">
        <v>451205.52</v>
      </c>
      <c r="L23" s="34">
        <v>943092.57</v>
      </c>
      <c r="M23" s="34">
        <v>916.85</v>
      </c>
      <c r="N23" s="34">
        <v>883.5</v>
      </c>
    </row>
    <row r="24" spans="1:18" x14ac:dyDescent="0.25">
      <c r="A24" s="34">
        <v>74.95</v>
      </c>
      <c r="B24" s="34">
        <v>6.67</v>
      </c>
      <c r="C24" s="34">
        <v>1016.87</v>
      </c>
      <c r="D24" s="34">
        <v>4908.3</v>
      </c>
      <c r="E24" s="34">
        <v>9421.18</v>
      </c>
      <c r="F24" s="34">
        <v>18571.490000000002</v>
      </c>
      <c r="G24" s="34">
        <v>38432.300000000003</v>
      </c>
      <c r="H24" s="34">
        <v>57784.72</v>
      </c>
      <c r="I24" s="34">
        <v>76619.98</v>
      </c>
      <c r="J24" s="34">
        <v>95514.73</v>
      </c>
      <c r="K24" s="34">
        <v>481756.12</v>
      </c>
      <c r="L24" s="34">
        <v>1004608.74</v>
      </c>
      <c r="M24" s="34">
        <v>1070.21</v>
      </c>
      <c r="N24" s="34">
        <v>1023.53</v>
      </c>
    </row>
    <row r="25" spans="1:18" x14ac:dyDescent="0.25">
      <c r="A25" s="34">
        <v>75</v>
      </c>
      <c r="B25" s="34">
        <v>0</v>
      </c>
      <c r="C25" s="34">
        <v>1043.55</v>
      </c>
      <c r="D25" s="34">
        <v>4708.18</v>
      </c>
      <c r="E25" s="34">
        <v>9716.4699999999993</v>
      </c>
      <c r="F25" s="34">
        <v>20120.43</v>
      </c>
      <c r="G25" s="34">
        <v>40003.82</v>
      </c>
      <c r="H25" s="34">
        <v>59679.839999999997</v>
      </c>
      <c r="I25" s="34">
        <v>80354.14</v>
      </c>
      <c r="J25" s="34">
        <v>98789.87</v>
      </c>
      <c r="K25" s="34">
        <v>497207.36</v>
      </c>
      <c r="L25" s="34">
        <v>1047394.09</v>
      </c>
      <c r="M25" s="34">
        <v>1143.57</v>
      </c>
      <c r="N25" s="34">
        <v>1070.22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4">
        <v>74</v>
      </c>
      <c r="B30" s="34">
        <v>30.01</v>
      </c>
      <c r="C30" s="34">
        <v>2517.29</v>
      </c>
      <c r="D30" s="34">
        <v>14349.28</v>
      </c>
      <c r="E30" s="34">
        <v>28832.65</v>
      </c>
      <c r="F30" s="34">
        <v>56653.24</v>
      </c>
      <c r="G30" s="34">
        <v>115023.9</v>
      </c>
      <c r="H30" s="34">
        <v>169755.1</v>
      </c>
      <c r="I30" s="34">
        <v>224421.05</v>
      </c>
      <c r="J30" s="34">
        <v>279889.51</v>
      </c>
      <c r="K30" s="34">
        <v>1500044.98</v>
      </c>
      <c r="L30" s="34">
        <v>3013541.06</v>
      </c>
      <c r="M30" s="34">
        <v>2017.18</v>
      </c>
      <c r="N30" s="34">
        <v>1767.07</v>
      </c>
      <c r="Q30" s="34" t="s">
        <v>33</v>
      </c>
      <c r="R30" s="34" t="s">
        <v>34</v>
      </c>
    </row>
    <row r="31" spans="1:18" x14ac:dyDescent="0.25">
      <c r="A31" s="34">
        <v>74.05</v>
      </c>
      <c r="B31" s="34">
        <v>23.34</v>
      </c>
      <c r="C31" s="34">
        <v>2850.76</v>
      </c>
      <c r="D31" s="34">
        <v>14202.35</v>
      </c>
      <c r="E31" s="34">
        <v>28345.22</v>
      </c>
      <c r="F31" s="34">
        <v>55204.62</v>
      </c>
      <c r="G31" s="34">
        <v>111710.86</v>
      </c>
      <c r="H31" s="34">
        <v>166178.51</v>
      </c>
      <c r="I31" s="34">
        <v>218117.5</v>
      </c>
      <c r="J31" s="34">
        <v>273296.46000000002</v>
      </c>
      <c r="K31" s="34">
        <v>1471543.67</v>
      </c>
      <c r="L31" s="34">
        <v>2948898.3</v>
      </c>
      <c r="M31" s="34">
        <v>1860.45</v>
      </c>
      <c r="N31" s="34">
        <v>1910.46</v>
      </c>
      <c r="P31" s="34">
        <v>1</v>
      </c>
      <c r="Q31" s="41">
        <f>C40/N40</f>
        <v>3.0777465542620097E-3</v>
      </c>
      <c r="R31" s="41">
        <f>SUM(C39:C41)/SUM(N39:N41)</f>
        <v>1.7525338146157407E-2</v>
      </c>
    </row>
    <row r="32" spans="1:18" x14ac:dyDescent="0.25">
      <c r="A32" s="34">
        <v>74.099999999999994</v>
      </c>
      <c r="B32" s="34">
        <v>26.67</v>
      </c>
      <c r="C32" s="34">
        <v>2647.38</v>
      </c>
      <c r="D32" s="34">
        <v>13201.22</v>
      </c>
      <c r="E32" s="34">
        <v>27403.24</v>
      </c>
      <c r="F32" s="34">
        <v>53775.65</v>
      </c>
      <c r="G32" s="34">
        <v>106986.77</v>
      </c>
      <c r="H32" s="34">
        <v>159902.04999999999</v>
      </c>
      <c r="I32" s="34">
        <v>211145.46</v>
      </c>
      <c r="J32" s="34">
        <v>265597.2</v>
      </c>
      <c r="K32" s="34">
        <v>1432817.06</v>
      </c>
      <c r="L32" s="34">
        <v>2888419.49</v>
      </c>
      <c r="M32" s="34">
        <v>1770.39</v>
      </c>
      <c r="N32" s="34">
        <v>2377.25</v>
      </c>
      <c r="P32" s="34">
        <v>5</v>
      </c>
      <c r="Q32" s="41">
        <f>D40/N40</f>
        <v>1.8461865012897004E-2</v>
      </c>
      <c r="R32" s="41">
        <f>SUM(D39:D41)/SUM(N39:N41)</f>
        <v>0.102722253616554</v>
      </c>
    </row>
    <row r="33" spans="1:18" x14ac:dyDescent="0.25">
      <c r="A33" s="34">
        <v>74.150000000000006</v>
      </c>
      <c r="B33" s="34">
        <v>33.340000000000003</v>
      </c>
      <c r="C33" s="34">
        <v>2417.25</v>
      </c>
      <c r="D33" s="34">
        <v>12387.28</v>
      </c>
      <c r="E33" s="34">
        <v>25032.04</v>
      </c>
      <c r="F33" s="34">
        <v>47800.85</v>
      </c>
      <c r="G33" s="34">
        <v>97752.51</v>
      </c>
      <c r="H33" s="34">
        <v>146171.06</v>
      </c>
      <c r="I33" s="34">
        <v>192670.74</v>
      </c>
      <c r="J33" s="34">
        <v>244434.21</v>
      </c>
      <c r="K33" s="34">
        <v>1333264.9099999999</v>
      </c>
      <c r="L33" s="34">
        <v>2671343.9700000002</v>
      </c>
      <c r="M33" s="34">
        <v>1617.05</v>
      </c>
      <c r="N33" s="34">
        <v>2533.9899999999998</v>
      </c>
      <c r="P33" s="34">
        <v>10</v>
      </c>
      <c r="Q33" s="41">
        <f>E40/N40</f>
        <v>3.8460296146587483E-2</v>
      </c>
      <c r="R33" s="41">
        <f>SUM(E39:E41)/SUM(N39:N41)</f>
        <v>0.20836929079474384</v>
      </c>
    </row>
    <row r="34" spans="1:18" x14ac:dyDescent="0.25">
      <c r="A34" s="34">
        <v>74.2</v>
      </c>
      <c r="B34" s="34">
        <v>36.67</v>
      </c>
      <c r="C34" s="34">
        <v>2273.89</v>
      </c>
      <c r="D34" s="34">
        <v>11192.69</v>
      </c>
      <c r="E34" s="34">
        <v>22243.19</v>
      </c>
      <c r="F34" s="34">
        <v>44313.06</v>
      </c>
      <c r="G34" s="34">
        <v>88960.22</v>
      </c>
      <c r="H34" s="34">
        <v>132590.26</v>
      </c>
      <c r="I34" s="34">
        <v>174440.35</v>
      </c>
      <c r="J34" s="34">
        <v>217604.46</v>
      </c>
      <c r="K34" s="34">
        <v>1210480.5</v>
      </c>
      <c r="L34" s="34">
        <v>2427526.7999999998</v>
      </c>
      <c r="M34" s="34">
        <v>1513.67</v>
      </c>
      <c r="N34" s="34">
        <v>2860.79</v>
      </c>
      <c r="P34" s="34">
        <v>20</v>
      </c>
      <c r="Q34" s="41">
        <f>F40/N40</f>
        <v>8.1534904968230446E-2</v>
      </c>
      <c r="R34" s="41">
        <f>SUM(F39:F41)/SUM(N39:N41)</f>
        <v>0.39532764730877562</v>
      </c>
    </row>
    <row r="35" spans="1:18" x14ac:dyDescent="0.25">
      <c r="A35" s="34">
        <v>74.25</v>
      </c>
      <c r="B35" s="34">
        <v>13.33</v>
      </c>
      <c r="C35" s="34">
        <v>520.09</v>
      </c>
      <c r="D35" s="34">
        <v>2990.8</v>
      </c>
      <c r="E35" s="34">
        <v>6425.79</v>
      </c>
      <c r="F35" s="34">
        <v>12430.97</v>
      </c>
      <c r="G35" s="34">
        <v>25354.04</v>
      </c>
      <c r="H35" s="34">
        <v>38880.93</v>
      </c>
      <c r="I35" s="34">
        <v>51999.93</v>
      </c>
      <c r="J35" s="34">
        <v>66940.429999999993</v>
      </c>
      <c r="K35" s="34">
        <v>752480.08</v>
      </c>
      <c r="L35" s="34">
        <v>1512605.52</v>
      </c>
      <c r="M35" s="34">
        <v>1056.8900000000001</v>
      </c>
      <c r="N35" s="34">
        <v>2944.16</v>
      </c>
      <c r="P35" s="34">
        <v>40</v>
      </c>
      <c r="Q35" s="41">
        <f>G40/N40</f>
        <v>0.13999363224850842</v>
      </c>
      <c r="R35" s="41">
        <f>SUM(G39:G41)/SUM(N39:N41)</f>
        <v>0.72694524390475379</v>
      </c>
    </row>
    <row r="36" spans="1:18" x14ac:dyDescent="0.25">
      <c r="A36" s="34">
        <v>74.3</v>
      </c>
      <c r="B36" s="34">
        <v>0</v>
      </c>
      <c r="C36" s="34">
        <v>0</v>
      </c>
      <c r="D36" s="34">
        <v>13.33</v>
      </c>
      <c r="E36" s="34">
        <v>26.67</v>
      </c>
      <c r="F36" s="34">
        <v>63.34</v>
      </c>
      <c r="G36" s="34">
        <v>90.01</v>
      </c>
      <c r="H36" s="34">
        <v>110.02</v>
      </c>
      <c r="I36" s="34">
        <v>240.04</v>
      </c>
      <c r="J36" s="34">
        <v>233.38</v>
      </c>
      <c r="K36" s="34">
        <v>47905.57</v>
      </c>
      <c r="L36" s="34">
        <v>52779.199999999997</v>
      </c>
      <c r="M36" s="34">
        <v>56.68</v>
      </c>
      <c r="N36" s="34">
        <v>1773.73</v>
      </c>
      <c r="P36" s="34">
        <v>60</v>
      </c>
      <c r="Q36" s="41">
        <f>H40/N40</f>
        <v>0.17999510882856443</v>
      </c>
      <c r="R36" s="41">
        <f>SUM(H39:H41)/SUM(N39:N41)</f>
        <v>1.0459554609344996</v>
      </c>
    </row>
    <row r="37" spans="1:18" x14ac:dyDescent="0.25">
      <c r="A37" s="34">
        <v>74.349999999999994</v>
      </c>
      <c r="B37" s="34">
        <v>3.33</v>
      </c>
      <c r="C37" s="34">
        <v>0</v>
      </c>
      <c r="D37" s="34">
        <v>0</v>
      </c>
      <c r="E37" s="34">
        <v>3.33</v>
      </c>
      <c r="F37" s="34">
        <v>0</v>
      </c>
      <c r="G37" s="34">
        <v>13.34</v>
      </c>
      <c r="H37" s="34">
        <v>26.67</v>
      </c>
      <c r="I37" s="34">
        <v>23.34</v>
      </c>
      <c r="J37" s="34">
        <v>36.67</v>
      </c>
      <c r="K37" s="34">
        <v>51160.160000000003</v>
      </c>
      <c r="L37" s="34">
        <v>51937.62</v>
      </c>
      <c r="M37" s="34">
        <v>13.34</v>
      </c>
      <c r="N37" s="34">
        <v>1890.44</v>
      </c>
      <c r="P37" s="34">
        <v>80</v>
      </c>
      <c r="Q37" s="41">
        <f>I40/N40</f>
        <v>0.23691726998804893</v>
      </c>
      <c r="R37" s="41">
        <f>SUM(I39:I41)/SUM(N39:N41)</f>
        <v>1.3859619150250353</v>
      </c>
    </row>
    <row r="38" spans="1:18" x14ac:dyDescent="0.25">
      <c r="A38" s="34">
        <v>74.400000000000006</v>
      </c>
      <c r="B38" s="34">
        <v>0</v>
      </c>
      <c r="C38" s="34">
        <v>0</v>
      </c>
      <c r="D38" s="34">
        <v>0</v>
      </c>
      <c r="E38" s="34">
        <v>10</v>
      </c>
      <c r="F38" s="34">
        <v>13.34</v>
      </c>
      <c r="G38" s="34">
        <v>10</v>
      </c>
      <c r="H38" s="34">
        <v>23.34</v>
      </c>
      <c r="I38" s="34">
        <v>40.01</v>
      </c>
      <c r="J38" s="34">
        <v>46.67</v>
      </c>
      <c r="K38" s="34">
        <v>50537.34</v>
      </c>
      <c r="L38" s="34">
        <v>49815.99</v>
      </c>
      <c r="M38" s="34">
        <v>0</v>
      </c>
      <c r="N38" s="34">
        <v>1963.8</v>
      </c>
      <c r="P38" s="34">
        <v>100</v>
      </c>
      <c r="Q38" s="41">
        <f>J40/N40</f>
        <v>0.31076011572696188</v>
      </c>
      <c r="R38" s="41">
        <f>SUM(J39:J41)/SUM(N39:N41)</f>
        <v>1.7903544931129596</v>
      </c>
    </row>
    <row r="39" spans="1:18" x14ac:dyDescent="0.25">
      <c r="A39" s="34">
        <v>74.45</v>
      </c>
      <c r="B39" s="34">
        <v>0</v>
      </c>
      <c r="C39" s="34">
        <v>6.67</v>
      </c>
      <c r="D39" s="34">
        <v>13.34</v>
      </c>
      <c r="E39" s="34">
        <v>20</v>
      </c>
      <c r="F39" s="34">
        <v>23.34</v>
      </c>
      <c r="G39" s="34">
        <v>70.010000000000005</v>
      </c>
      <c r="H39" s="34">
        <v>60.01</v>
      </c>
      <c r="I39" s="34">
        <v>100.02</v>
      </c>
      <c r="J39" s="34">
        <v>143.36000000000001</v>
      </c>
      <c r="K39" s="34">
        <v>690.14</v>
      </c>
      <c r="L39" s="34">
        <v>17375.63</v>
      </c>
      <c r="M39" s="34">
        <v>0</v>
      </c>
      <c r="N39" s="34">
        <v>2377.27</v>
      </c>
      <c r="P39" s="36">
        <v>500</v>
      </c>
      <c r="Q39" s="41">
        <f>K40/N40</f>
        <v>1.3401440588417153</v>
      </c>
      <c r="R39" s="41">
        <f>SUM(K39:K41)/SUM(N39:N41)</f>
        <v>8.4064368601579638</v>
      </c>
    </row>
    <row r="40" spans="1:18" x14ac:dyDescent="0.25">
      <c r="A40" s="34">
        <v>74.5</v>
      </c>
      <c r="B40" s="34">
        <v>0</v>
      </c>
      <c r="C40" s="34">
        <v>6.67</v>
      </c>
      <c r="D40" s="34">
        <v>40.01</v>
      </c>
      <c r="E40" s="34">
        <v>83.35</v>
      </c>
      <c r="F40" s="34">
        <v>176.7</v>
      </c>
      <c r="G40" s="34">
        <v>303.39</v>
      </c>
      <c r="H40" s="34">
        <v>390.08</v>
      </c>
      <c r="I40" s="34">
        <v>513.44000000000005</v>
      </c>
      <c r="J40" s="34">
        <v>673.47</v>
      </c>
      <c r="K40" s="34">
        <v>2904.32</v>
      </c>
      <c r="L40" s="34">
        <v>20570.98</v>
      </c>
      <c r="M40" s="34">
        <v>0</v>
      </c>
      <c r="N40" s="34">
        <v>2167.17</v>
      </c>
      <c r="P40" s="36">
        <v>1000</v>
      </c>
      <c r="Q40" s="41">
        <f>L40/N40</f>
        <v>9.4920933752312919</v>
      </c>
      <c r="R40" s="41">
        <f>SUM(L39:L41)/SUM(N39:N41)</f>
        <v>21.635927965340656</v>
      </c>
    </row>
    <row r="41" spans="1:18" x14ac:dyDescent="0.25">
      <c r="A41" s="34">
        <v>74.55</v>
      </c>
      <c r="B41" s="34">
        <v>0</v>
      </c>
      <c r="C41" s="34">
        <v>106.68</v>
      </c>
      <c r="D41" s="34">
        <v>650.13</v>
      </c>
      <c r="E41" s="34">
        <v>1323.64</v>
      </c>
      <c r="F41" s="34">
        <v>2507.31</v>
      </c>
      <c r="G41" s="34">
        <v>4604.99</v>
      </c>
      <c r="H41" s="34">
        <v>6713</v>
      </c>
      <c r="I41" s="34">
        <v>8878.1200000000008</v>
      </c>
      <c r="J41" s="34">
        <v>11444.18</v>
      </c>
      <c r="K41" s="34">
        <v>53975.93</v>
      </c>
      <c r="L41" s="34">
        <v>110224.23</v>
      </c>
      <c r="M41" s="34">
        <v>33.340000000000003</v>
      </c>
      <c r="N41" s="34">
        <v>2303.9299999999998</v>
      </c>
    </row>
    <row r="42" spans="1:18" x14ac:dyDescent="0.25">
      <c r="A42" s="34">
        <v>74.599999999999994</v>
      </c>
      <c r="B42" s="34">
        <v>13.33</v>
      </c>
      <c r="C42" s="34">
        <v>500.09</v>
      </c>
      <c r="D42" s="34">
        <v>2420.62</v>
      </c>
      <c r="E42" s="34">
        <v>4831.57</v>
      </c>
      <c r="F42" s="34">
        <v>9404.44</v>
      </c>
      <c r="G42" s="34">
        <v>18805.36</v>
      </c>
      <c r="H42" s="34">
        <v>27253.54</v>
      </c>
      <c r="I42" s="34">
        <v>35532.78</v>
      </c>
      <c r="J42" s="34">
        <v>44806.34</v>
      </c>
      <c r="K42" s="34">
        <v>224987.44</v>
      </c>
      <c r="L42" s="34">
        <v>451440.35</v>
      </c>
      <c r="M42" s="34">
        <v>283.38</v>
      </c>
      <c r="N42" s="34">
        <v>2280.59</v>
      </c>
    </row>
    <row r="43" spans="1:18" x14ac:dyDescent="0.25">
      <c r="A43" s="34">
        <v>74.650000000000006</v>
      </c>
      <c r="B43" s="34">
        <v>33.340000000000003</v>
      </c>
      <c r="C43" s="34">
        <v>780.15</v>
      </c>
      <c r="D43" s="34">
        <v>3807.76</v>
      </c>
      <c r="E43" s="34">
        <v>7753.34</v>
      </c>
      <c r="F43" s="34">
        <v>15340.44</v>
      </c>
      <c r="G43" s="34">
        <v>31641.9</v>
      </c>
      <c r="H43" s="34">
        <v>46035.5</v>
      </c>
      <c r="I43" s="34">
        <v>60279.11</v>
      </c>
      <c r="J43" s="34">
        <v>75380.61</v>
      </c>
      <c r="K43" s="34">
        <v>376800.19</v>
      </c>
      <c r="L43" s="34">
        <v>783836.76</v>
      </c>
      <c r="M43" s="34">
        <v>846.83</v>
      </c>
      <c r="N43" s="34">
        <v>2824.1</v>
      </c>
    </row>
    <row r="44" spans="1:18" x14ac:dyDescent="0.25">
      <c r="A44" s="34">
        <v>74.7</v>
      </c>
      <c r="B44" s="34">
        <v>66.680000000000007</v>
      </c>
      <c r="C44" s="34">
        <v>996.86</v>
      </c>
      <c r="D44" s="34">
        <v>4714.91</v>
      </c>
      <c r="E44" s="34">
        <v>9581.36</v>
      </c>
      <c r="F44" s="34">
        <v>18524.419999999998</v>
      </c>
      <c r="G44" s="34">
        <v>36801.480000000003</v>
      </c>
      <c r="H44" s="34">
        <v>54803.55</v>
      </c>
      <c r="I44" s="34">
        <v>72592.740000000005</v>
      </c>
      <c r="J44" s="34">
        <v>90576.43</v>
      </c>
      <c r="K44" s="34">
        <v>448194.61</v>
      </c>
      <c r="L44" s="34">
        <v>940879.75</v>
      </c>
      <c r="M44" s="34">
        <v>896.86</v>
      </c>
      <c r="N44" s="34">
        <v>2747.43</v>
      </c>
    </row>
    <row r="45" spans="1:18" x14ac:dyDescent="0.25">
      <c r="A45" s="34">
        <v>74.75</v>
      </c>
      <c r="B45" s="34">
        <v>30</v>
      </c>
      <c r="C45" s="34">
        <v>1070.21</v>
      </c>
      <c r="D45" s="34">
        <v>4921.6899999999996</v>
      </c>
      <c r="E45" s="34">
        <v>10715.46</v>
      </c>
      <c r="F45" s="34">
        <v>20851.669999999998</v>
      </c>
      <c r="G45" s="34">
        <v>41150.06</v>
      </c>
      <c r="H45" s="34">
        <v>61775.15</v>
      </c>
      <c r="I45" s="34">
        <v>79860.92</v>
      </c>
      <c r="J45" s="34">
        <v>101165.31</v>
      </c>
      <c r="K45" s="34">
        <v>502514.18</v>
      </c>
      <c r="L45" s="34">
        <v>1064517.76</v>
      </c>
      <c r="M45" s="34">
        <v>1120.22</v>
      </c>
      <c r="N45" s="34">
        <v>2704.06</v>
      </c>
    </row>
    <row r="46" spans="1:18" x14ac:dyDescent="0.25">
      <c r="A46" s="34">
        <v>74.8</v>
      </c>
      <c r="B46" s="34">
        <v>53.34</v>
      </c>
      <c r="C46" s="34">
        <v>1206.94</v>
      </c>
      <c r="D46" s="34">
        <v>5755.42</v>
      </c>
      <c r="E46" s="34">
        <v>10765.64</v>
      </c>
      <c r="F46" s="34">
        <v>21792.639999999999</v>
      </c>
      <c r="G46" s="34">
        <v>43624.800000000003</v>
      </c>
      <c r="H46" s="34">
        <v>64559.57</v>
      </c>
      <c r="I46" s="34">
        <v>83157.58</v>
      </c>
      <c r="J46" s="34">
        <v>107184.04</v>
      </c>
      <c r="K46" s="34">
        <v>532306.52</v>
      </c>
      <c r="L46" s="34">
        <v>1118097.78</v>
      </c>
      <c r="M46" s="34">
        <v>1136.9100000000001</v>
      </c>
      <c r="N46" s="34">
        <v>1203.58</v>
      </c>
    </row>
    <row r="47" spans="1:18" x14ac:dyDescent="0.25">
      <c r="A47" s="34">
        <v>74.849999999999994</v>
      </c>
      <c r="B47" s="34">
        <v>56.68</v>
      </c>
      <c r="C47" s="34">
        <v>1183.56</v>
      </c>
      <c r="D47" s="34">
        <v>5875.48</v>
      </c>
      <c r="E47" s="34">
        <v>11503.17</v>
      </c>
      <c r="F47" s="34">
        <v>22804.55</v>
      </c>
      <c r="G47" s="34">
        <v>46824.3</v>
      </c>
      <c r="H47" s="34">
        <v>68946.67</v>
      </c>
      <c r="I47" s="34">
        <v>89413.119999999995</v>
      </c>
      <c r="J47" s="34">
        <v>112976.07</v>
      </c>
      <c r="K47" s="34">
        <v>559737.51</v>
      </c>
      <c r="L47" s="34">
        <v>1189779.6499999999</v>
      </c>
      <c r="M47" s="34">
        <v>1223.5899999999999</v>
      </c>
      <c r="N47" s="34">
        <v>1340.3</v>
      </c>
    </row>
    <row r="48" spans="1:18" x14ac:dyDescent="0.25">
      <c r="A48" s="34">
        <v>74.900000000000006</v>
      </c>
      <c r="B48" s="34">
        <v>56.68</v>
      </c>
      <c r="C48" s="34">
        <v>1226.9100000000001</v>
      </c>
      <c r="D48" s="34">
        <v>5805.39</v>
      </c>
      <c r="E48" s="34">
        <v>12180.32</v>
      </c>
      <c r="F48" s="34">
        <v>23485.58</v>
      </c>
      <c r="G48" s="34">
        <v>46964.73</v>
      </c>
      <c r="H48" s="34">
        <v>71054.81</v>
      </c>
      <c r="I48" s="34">
        <v>93612.14</v>
      </c>
      <c r="J48" s="34">
        <v>117672.02</v>
      </c>
      <c r="K48" s="34">
        <v>580860.41</v>
      </c>
      <c r="L48" s="34">
        <v>1234164.48</v>
      </c>
      <c r="M48" s="34">
        <v>1206.93</v>
      </c>
      <c r="N48" s="34">
        <v>1316.96</v>
      </c>
    </row>
    <row r="49" spans="1:14" x14ac:dyDescent="0.25">
      <c r="A49" s="34">
        <v>74.95</v>
      </c>
      <c r="B49" s="34">
        <v>33.340000000000003</v>
      </c>
      <c r="C49" s="34">
        <v>1343.62</v>
      </c>
      <c r="D49" s="34">
        <v>5995.57</v>
      </c>
      <c r="E49" s="34">
        <v>12250.14</v>
      </c>
      <c r="F49" s="34">
        <v>24577.57</v>
      </c>
      <c r="G49" s="34">
        <v>48504.33</v>
      </c>
      <c r="H49" s="34">
        <v>71858.44</v>
      </c>
      <c r="I49" s="34">
        <v>94456.75</v>
      </c>
      <c r="J49" s="34">
        <v>119488.38</v>
      </c>
      <c r="K49" s="34">
        <v>593301.05000000005</v>
      </c>
      <c r="L49" s="34">
        <v>1290775.04</v>
      </c>
      <c r="M49" s="34">
        <v>1510.34</v>
      </c>
      <c r="N49" s="34">
        <v>1460.33</v>
      </c>
    </row>
    <row r="50" spans="1:14" x14ac:dyDescent="0.25">
      <c r="A50" s="34">
        <v>75</v>
      </c>
      <c r="B50" s="34">
        <v>33.340000000000003</v>
      </c>
      <c r="C50" s="34">
        <v>1303.5899999999999</v>
      </c>
      <c r="D50" s="34">
        <v>6409.09</v>
      </c>
      <c r="E50" s="34">
        <v>12025.26</v>
      </c>
      <c r="F50" s="34">
        <v>24230</v>
      </c>
      <c r="G50" s="34">
        <v>49119.32</v>
      </c>
      <c r="H50" s="34">
        <v>71737.78</v>
      </c>
      <c r="I50" s="34">
        <v>96018.53</v>
      </c>
      <c r="J50" s="34">
        <v>120669.81</v>
      </c>
      <c r="K50" s="34">
        <v>589861.46</v>
      </c>
      <c r="L50" s="34">
        <v>1298202.44</v>
      </c>
      <c r="M50" s="34">
        <v>1293.6199999999999</v>
      </c>
      <c r="N50" s="34">
        <v>1467</v>
      </c>
    </row>
    <row r="54" spans="1:14" x14ac:dyDescent="0.25">
      <c r="C54" s="49"/>
      <c r="D54" s="49"/>
      <c r="E54" s="49"/>
      <c r="F54" s="49"/>
    </row>
    <row r="56" spans="1:14" x14ac:dyDescent="0.25">
      <c r="C56" s="41"/>
      <c r="D56" s="41"/>
      <c r="E56" s="41"/>
      <c r="F56" s="41"/>
    </row>
    <row r="57" spans="1:14" x14ac:dyDescent="0.25">
      <c r="C57" s="41"/>
      <c r="D57" s="41"/>
      <c r="E57" s="41"/>
      <c r="F57" s="41"/>
    </row>
    <row r="58" spans="1:14" x14ac:dyDescent="0.25">
      <c r="C58" s="41"/>
      <c r="D58" s="41"/>
      <c r="E58" s="41"/>
      <c r="F58" s="41"/>
    </row>
    <row r="59" spans="1:14" x14ac:dyDescent="0.25">
      <c r="C59" s="41"/>
      <c r="D59" s="41"/>
      <c r="E59" s="41"/>
      <c r="F59" s="41"/>
    </row>
    <row r="60" spans="1:14" x14ac:dyDescent="0.25">
      <c r="C60" s="41"/>
      <c r="D60" s="41"/>
      <c r="E60" s="41"/>
      <c r="F60" s="41"/>
    </row>
    <row r="61" spans="1:14" x14ac:dyDescent="0.25">
      <c r="C61" s="41"/>
      <c r="D61" s="41"/>
      <c r="E61" s="41"/>
      <c r="F61" s="41"/>
    </row>
    <row r="62" spans="1:14" x14ac:dyDescent="0.25">
      <c r="C62" s="41"/>
      <c r="D62" s="41"/>
      <c r="E62" s="41"/>
      <c r="F62" s="41"/>
    </row>
    <row r="63" spans="1:14" x14ac:dyDescent="0.25">
      <c r="C63" s="41"/>
      <c r="D63" s="41"/>
      <c r="E63" s="41"/>
      <c r="F63" s="41"/>
    </row>
    <row r="64" spans="1:14" x14ac:dyDescent="0.25">
      <c r="C64" s="41"/>
      <c r="D64" s="41"/>
      <c r="E64" s="41"/>
      <c r="F64" s="41"/>
    </row>
    <row r="65" spans="3:6" x14ac:dyDescent="0.25">
      <c r="C65" s="41"/>
      <c r="D65" s="41"/>
      <c r="E65" s="41"/>
      <c r="F65" s="41"/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opLeftCell="A55" workbookViewId="0">
      <selection activeCell="S56" sqref="S56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4">
        <v>77</v>
      </c>
      <c r="B5" s="34">
        <v>0</v>
      </c>
      <c r="C5" s="34">
        <v>30</v>
      </c>
      <c r="D5" s="34">
        <v>160.03</v>
      </c>
      <c r="E5" s="34">
        <v>386.73</v>
      </c>
      <c r="F5" s="34">
        <v>783.48</v>
      </c>
      <c r="G5" s="34">
        <v>1403.64</v>
      </c>
      <c r="H5" s="34">
        <v>2047.15</v>
      </c>
      <c r="I5" s="34">
        <v>2747.37</v>
      </c>
      <c r="J5" s="34">
        <v>3711.08</v>
      </c>
      <c r="K5" s="34">
        <v>17167.78</v>
      </c>
      <c r="L5" s="34">
        <v>37646.71</v>
      </c>
      <c r="M5" s="34">
        <v>36.67</v>
      </c>
      <c r="N5" s="34">
        <v>3294.3</v>
      </c>
      <c r="Q5" s="34" t="s">
        <v>33</v>
      </c>
      <c r="R5" s="34" t="s">
        <v>34</v>
      </c>
    </row>
    <row r="6" spans="1:20" x14ac:dyDescent="0.25">
      <c r="A6" s="34">
        <v>77.05</v>
      </c>
      <c r="B6" s="34">
        <v>0</v>
      </c>
      <c r="C6" s="34">
        <v>46.67</v>
      </c>
      <c r="D6" s="34">
        <v>233.38</v>
      </c>
      <c r="E6" s="34">
        <v>330.06</v>
      </c>
      <c r="F6" s="34">
        <v>706.81</v>
      </c>
      <c r="G6" s="34">
        <v>1390.28</v>
      </c>
      <c r="H6" s="34">
        <v>2270.59</v>
      </c>
      <c r="I6" s="34">
        <v>2610.6799999999998</v>
      </c>
      <c r="J6" s="34">
        <v>3554.4</v>
      </c>
      <c r="K6" s="34">
        <v>16822.29</v>
      </c>
      <c r="L6" s="34">
        <v>36738.21</v>
      </c>
      <c r="M6" s="34">
        <v>33.340000000000003</v>
      </c>
      <c r="N6" s="34">
        <v>3601.08</v>
      </c>
      <c r="P6" s="34">
        <v>1</v>
      </c>
      <c r="Q6" s="41">
        <f>C15/N15</f>
        <v>0</v>
      </c>
      <c r="R6" s="41">
        <f>SUM(C14:C16)/SUM(N14:N16)</f>
        <v>0</v>
      </c>
    </row>
    <row r="7" spans="1:20" x14ac:dyDescent="0.25">
      <c r="A7" s="34">
        <v>77.099999999999994</v>
      </c>
      <c r="B7" s="34">
        <v>0</v>
      </c>
      <c r="C7" s="34">
        <v>20</v>
      </c>
      <c r="D7" s="34">
        <v>186.7</v>
      </c>
      <c r="E7" s="34">
        <v>366.73</v>
      </c>
      <c r="F7" s="34">
        <v>706.81</v>
      </c>
      <c r="G7" s="34">
        <v>1400.31</v>
      </c>
      <c r="H7" s="34">
        <v>2133.87</v>
      </c>
      <c r="I7" s="34">
        <v>2547.31</v>
      </c>
      <c r="J7" s="34">
        <v>3410.93</v>
      </c>
      <c r="K7" s="34">
        <v>15780.9</v>
      </c>
      <c r="L7" s="34">
        <v>34124.76</v>
      </c>
      <c r="M7" s="34">
        <v>30</v>
      </c>
      <c r="N7" s="34">
        <v>3637.77</v>
      </c>
      <c r="P7" s="34">
        <v>5</v>
      </c>
      <c r="Q7" s="41">
        <f>D15/N15</f>
        <v>0</v>
      </c>
      <c r="R7" s="41">
        <f>SUM(D14:D16)/SUM(N14:N16)</f>
        <v>0</v>
      </c>
    </row>
    <row r="8" spans="1:20" x14ac:dyDescent="0.25">
      <c r="A8" s="34">
        <v>77.150000000000006</v>
      </c>
      <c r="B8" s="34">
        <v>0</v>
      </c>
      <c r="C8" s="34">
        <v>13.33</v>
      </c>
      <c r="D8" s="34">
        <v>46.67</v>
      </c>
      <c r="E8" s="34">
        <v>80.010000000000005</v>
      </c>
      <c r="F8" s="34">
        <v>110.02</v>
      </c>
      <c r="G8" s="34">
        <v>203.37</v>
      </c>
      <c r="H8" s="34">
        <v>270.05</v>
      </c>
      <c r="I8" s="34">
        <v>376.73</v>
      </c>
      <c r="J8" s="34">
        <v>513.42999999999995</v>
      </c>
      <c r="K8" s="34">
        <v>2327.31</v>
      </c>
      <c r="L8" s="34">
        <v>4718.34</v>
      </c>
      <c r="M8" s="34">
        <v>6.67</v>
      </c>
      <c r="N8" s="34">
        <v>2884.11</v>
      </c>
      <c r="P8" s="34">
        <v>10</v>
      </c>
      <c r="Q8" s="41">
        <f>E15/N15</f>
        <v>0</v>
      </c>
      <c r="R8" s="41">
        <f>SUM(E14:E16)/SUM(N14:N16)</f>
        <v>0</v>
      </c>
    </row>
    <row r="9" spans="1:20" x14ac:dyDescent="0.25">
      <c r="A9" s="34">
        <v>77.2</v>
      </c>
      <c r="B9" s="34">
        <v>0</v>
      </c>
      <c r="C9" s="34">
        <v>0</v>
      </c>
      <c r="D9" s="34">
        <v>0</v>
      </c>
      <c r="E9" s="34">
        <v>0</v>
      </c>
      <c r="F9" s="34">
        <v>0</v>
      </c>
      <c r="G9" s="34">
        <v>6.67</v>
      </c>
      <c r="H9" s="34">
        <v>0</v>
      </c>
      <c r="I9" s="34">
        <v>3.33</v>
      </c>
      <c r="J9" s="34">
        <v>0</v>
      </c>
      <c r="K9" s="34">
        <v>20</v>
      </c>
      <c r="L9" s="34">
        <v>13.33</v>
      </c>
      <c r="M9" s="34">
        <v>3.33</v>
      </c>
      <c r="N9" s="34">
        <v>43.34</v>
      </c>
      <c r="P9" s="34">
        <v>20</v>
      </c>
      <c r="Q9" s="41">
        <f>F15/N15</f>
        <v>0</v>
      </c>
      <c r="R9" s="41">
        <f>SUM(F14:F16)/SUM(N14:N16)</f>
        <v>0</v>
      </c>
    </row>
    <row r="10" spans="1:20" x14ac:dyDescent="0.25">
      <c r="A10" s="34">
        <v>77.25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16.670000000000002</v>
      </c>
      <c r="P10" s="34">
        <v>40</v>
      </c>
      <c r="Q10" s="41">
        <f>G15/N15</f>
        <v>0</v>
      </c>
      <c r="R10" s="41">
        <f>SUM(G14:G16)/SUM(N14:N16)</f>
        <v>0</v>
      </c>
    </row>
    <row r="11" spans="1:20" x14ac:dyDescent="0.25">
      <c r="A11" s="34">
        <v>77.3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133.36000000000001</v>
      </c>
      <c r="P11" s="34">
        <v>60</v>
      </c>
      <c r="Q11" s="41">
        <f>H15/N15</f>
        <v>0</v>
      </c>
      <c r="R11" s="41">
        <f>SUM(H14:H16)/SUM(N14:N16)</f>
        <v>7.8644388026214795E-4</v>
      </c>
    </row>
    <row r="12" spans="1:20" x14ac:dyDescent="0.25">
      <c r="A12" s="34">
        <v>77.349999999999994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3.33</v>
      </c>
      <c r="L12" s="34">
        <v>0</v>
      </c>
      <c r="M12" s="34">
        <v>0</v>
      </c>
      <c r="N12" s="34">
        <v>710.14</v>
      </c>
      <c r="P12" s="34">
        <v>80</v>
      </c>
      <c r="Q12" s="41">
        <f>I15/N15</f>
        <v>0</v>
      </c>
      <c r="R12" s="41">
        <f>SUM(I14:I16)/SUM(N14:N16)</f>
        <v>0</v>
      </c>
    </row>
    <row r="13" spans="1:20" x14ac:dyDescent="0.25">
      <c r="A13" s="34">
        <v>77.400000000000006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996.88</v>
      </c>
      <c r="P13" s="34">
        <v>100</v>
      </c>
      <c r="Q13" s="41">
        <f>J15/N15</f>
        <v>0</v>
      </c>
      <c r="R13" s="41">
        <f>SUM(J14:J16)/SUM(N14:N16)</f>
        <v>0</v>
      </c>
    </row>
    <row r="14" spans="1:20" x14ac:dyDescent="0.25">
      <c r="A14" s="34">
        <v>77.45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3.33</v>
      </c>
      <c r="N14" s="34">
        <v>1260.26</v>
      </c>
      <c r="P14" s="36">
        <v>500</v>
      </c>
      <c r="Q14" s="41">
        <f>K15/N15</f>
        <v>0</v>
      </c>
      <c r="R14" s="41">
        <f>SUM(K14:K16)/SUM(N14:N16)</f>
        <v>7.8644388026214795E-4</v>
      </c>
    </row>
    <row r="15" spans="1:20" x14ac:dyDescent="0.25">
      <c r="A15" s="34">
        <v>77.5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1486.99</v>
      </c>
      <c r="P15" s="36">
        <v>1000</v>
      </c>
      <c r="Q15" s="41">
        <f>L15/N15</f>
        <v>0</v>
      </c>
      <c r="R15" s="41">
        <f>SUM(L14:L16)/SUM(N14:N16)</f>
        <v>2.3616933341205643E-3</v>
      </c>
    </row>
    <row r="16" spans="1:20" x14ac:dyDescent="0.25">
      <c r="A16" s="34">
        <v>77.55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3.33</v>
      </c>
      <c r="I16" s="34">
        <v>0</v>
      </c>
      <c r="J16" s="34">
        <v>0</v>
      </c>
      <c r="K16" s="34">
        <v>3.33</v>
      </c>
      <c r="L16" s="34">
        <v>10</v>
      </c>
      <c r="M16" s="34">
        <v>0</v>
      </c>
      <c r="N16" s="34">
        <v>1487</v>
      </c>
    </row>
    <row r="17" spans="1:18" x14ac:dyDescent="0.25">
      <c r="A17" s="34">
        <v>77.599999999999994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3.33</v>
      </c>
      <c r="I17" s="34">
        <v>6.67</v>
      </c>
      <c r="J17" s="34">
        <v>0</v>
      </c>
      <c r="K17" s="34">
        <v>6.67</v>
      </c>
      <c r="L17" s="34">
        <v>33.340000000000003</v>
      </c>
      <c r="M17" s="34">
        <v>3.33</v>
      </c>
      <c r="N17" s="34">
        <v>1537.01</v>
      </c>
    </row>
    <row r="18" spans="1:18" x14ac:dyDescent="0.25">
      <c r="A18" s="34">
        <v>77.650000000000006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3.33</v>
      </c>
      <c r="I18" s="34">
        <v>13.34</v>
      </c>
      <c r="J18" s="34">
        <v>6.67</v>
      </c>
      <c r="K18" s="34">
        <v>50.01</v>
      </c>
      <c r="L18" s="34">
        <v>146.69</v>
      </c>
      <c r="M18" s="34">
        <v>3.33</v>
      </c>
      <c r="N18" s="34">
        <v>1220.26</v>
      </c>
    </row>
    <row r="19" spans="1:18" x14ac:dyDescent="0.25">
      <c r="A19" s="34">
        <v>77.7</v>
      </c>
      <c r="B19" s="34">
        <v>0</v>
      </c>
      <c r="C19" s="34">
        <v>0</v>
      </c>
      <c r="D19" s="34">
        <v>0</v>
      </c>
      <c r="E19" s="34">
        <v>6.67</v>
      </c>
      <c r="F19" s="34">
        <v>0</v>
      </c>
      <c r="G19" s="34">
        <v>13.34</v>
      </c>
      <c r="H19" s="34">
        <v>10</v>
      </c>
      <c r="I19" s="34">
        <v>36.67</v>
      </c>
      <c r="J19" s="34">
        <v>33.340000000000003</v>
      </c>
      <c r="K19" s="34">
        <v>183.36</v>
      </c>
      <c r="L19" s="34">
        <v>483.43</v>
      </c>
      <c r="M19" s="34">
        <v>0</v>
      </c>
      <c r="N19" s="34">
        <v>63.34</v>
      </c>
    </row>
    <row r="20" spans="1:18" x14ac:dyDescent="0.25">
      <c r="A20" s="34">
        <v>77.75</v>
      </c>
      <c r="B20" s="34">
        <v>0</v>
      </c>
      <c r="C20" s="34">
        <v>3.33</v>
      </c>
      <c r="D20" s="34">
        <v>20.010000000000002</v>
      </c>
      <c r="E20" s="34">
        <v>40.01</v>
      </c>
      <c r="F20" s="34">
        <v>46.67</v>
      </c>
      <c r="G20" s="34">
        <v>203.37</v>
      </c>
      <c r="H20" s="34">
        <v>363.42</v>
      </c>
      <c r="I20" s="34">
        <v>386.74</v>
      </c>
      <c r="J20" s="34">
        <v>473.42</v>
      </c>
      <c r="K20" s="34">
        <v>2507.39</v>
      </c>
      <c r="L20" s="34">
        <v>5472.61</v>
      </c>
      <c r="M20" s="34">
        <v>3.33</v>
      </c>
      <c r="N20" s="34">
        <v>16.670000000000002</v>
      </c>
    </row>
    <row r="21" spans="1:18" x14ac:dyDescent="0.25">
      <c r="A21" s="34">
        <v>77.8</v>
      </c>
      <c r="B21" s="34">
        <v>6.67</v>
      </c>
      <c r="C21" s="34">
        <v>40.01</v>
      </c>
      <c r="D21" s="34">
        <v>326.73</v>
      </c>
      <c r="E21" s="34">
        <v>563.44000000000005</v>
      </c>
      <c r="F21" s="34">
        <v>1233.58</v>
      </c>
      <c r="G21" s="34">
        <v>2423.9499999999998</v>
      </c>
      <c r="H21" s="34">
        <v>3504.3</v>
      </c>
      <c r="I21" s="34">
        <v>4531.4399999999996</v>
      </c>
      <c r="J21" s="34">
        <v>5665.41</v>
      </c>
      <c r="K21" s="34">
        <v>27222.959999999999</v>
      </c>
      <c r="L21" s="34">
        <v>60443.74</v>
      </c>
      <c r="M21" s="34">
        <v>73.349999999999994</v>
      </c>
      <c r="N21" s="34">
        <v>433.41</v>
      </c>
    </row>
    <row r="22" spans="1:18" x14ac:dyDescent="0.25">
      <c r="A22" s="34">
        <v>77.849999999999994</v>
      </c>
      <c r="B22" s="34">
        <v>6.67</v>
      </c>
      <c r="C22" s="34">
        <v>110.02</v>
      </c>
      <c r="D22" s="34">
        <v>380.07</v>
      </c>
      <c r="E22" s="34">
        <v>963.53</v>
      </c>
      <c r="F22" s="34">
        <v>1953.79</v>
      </c>
      <c r="G22" s="34">
        <v>3641.03</v>
      </c>
      <c r="H22" s="34">
        <v>5245.14</v>
      </c>
      <c r="I22" s="34">
        <v>6999.46</v>
      </c>
      <c r="J22" s="34">
        <v>8643.94</v>
      </c>
      <c r="K22" s="34">
        <v>42872.76</v>
      </c>
      <c r="L22" s="34">
        <v>94077.3</v>
      </c>
      <c r="M22" s="34">
        <v>86.68</v>
      </c>
      <c r="N22" s="34">
        <v>1243.6099999999999</v>
      </c>
    </row>
    <row r="23" spans="1:18" x14ac:dyDescent="0.25">
      <c r="A23" s="34">
        <v>77.900000000000006</v>
      </c>
      <c r="B23" s="34">
        <v>26.67</v>
      </c>
      <c r="C23" s="34">
        <v>116.69</v>
      </c>
      <c r="D23" s="34">
        <v>503.42</v>
      </c>
      <c r="E23" s="34">
        <v>1116.8900000000001</v>
      </c>
      <c r="F23" s="34">
        <v>2137.1799999999998</v>
      </c>
      <c r="G23" s="34">
        <v>4341.32</v>
      </c>
      <c r="H23" s="34">
        <v>6515.83</v>
      </c>
      <c r="I23" s="34">
        <v>8537.1200000000008</v>
      </c>
      <c r="J23" s="34">
        <v>10385.290000000001</v>
      </c>
      <c r="K23" s="34">
        <v>51744.98</v>
      </c>
      <c r="L23" s="34">
        <v>111533.51</v>
      </c>
      <c r="M23" s="34">
        <v>163.36000000000001</v>
      </c>
      <c r="N23" s="34">
        <v>1870.41</v>
      </c>
    </row>
    <row r="24" spans="1:18" x14ac:dyDescent="0.25">
      <c r="A24" s="34">
        <v>77.95</v>
      </c>
      <c r="B24" s="34">
        <v>13.34</v>
      </c>
      <c r="C24" s="34">
        <v>146.69</v>
      </c>
      <c r="D24" s="34">
        <v>550.1</v>
      </c>
      <c r="E24" s="34">
        <v>1093.56</v>
      </c>
      <c r="F24" s="34">
        <v>2217.19</v>
      </c>
      <c r="G24" s="34">
        <v>4518.12</v>
      </c>
      <c r="H24" s="34">
        <v>6732.67</v>
      </c>
      <c r="I24" s="34">
        <v>8934.18</v>
      </c>
      <c r="J24" s="34">
        <v>11413.02</v>
      </c>
      <c r="K24" s="34">
        <v>55272.02</v>
      </c>
      <c r="L24" s="34">
        <v>120483.73</v>
      </c>
      <c r="M24" s="34">
        <v>153.36000000000001</v>
      </c>
      <c r="N24" s="34">
        <v>2307.2600000000002</v>
      </c>
    </row>
    <row r="25" spans="1:18" x14ac:dyDescent="0.25">
      <c r="A25" s="34">
        <v>78</v>
      </c>
      <c r="B25" s="34">
        <v>26.67</v>
      </c>
      <c r="C25" s="34">
        <v>186.7</v>
      </c>
      <c r="D25" s="34">
        <v>566.77</v>
      </c>
      <c r="E25" s="34">
        <v>1306.97</v>
      </c>
      <c r="F25" s="34">
        <v>2423.91</v>
      </c>
      <c r="G25" s="34">
        <v>4728.2299999999996</v>
      </c>
      <c r="H25" s="34">
        <v>7286.29</v>
      </c>
      <c r="I25" s="34">
        <v>8974.24</v>
      </c>
      <c r="J25" s="34">
        <v>11833.42</v>
      </c>
      <c r="K25" s="34">
        <v>57115.040000000001</v>
      </c>
      <c r="L25" s="34">
        <v>124161.59</v>
      </c>
      <c r="M25" s="34">
        <v>200.03</v>
      </c>
      <c r="N25" s="34">
        <v>2420.62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4">
        <v>77</v>
      </c>
      <c r="B30" s="34">
        <v>20</v>
      </c>
      <c r="C30" s="34">
        <v>80.010000000000005</v>
      </c>
      <c r="D30" s="34">
        <v>226.71</v>
      </c>
      <c r="E30" s="34">
        <v>400.07</v>
      </c>
      <c r="F30" s="34">
        <v>753.47</v>
      </c>
      <c r="G30" s="34">
        <v>1803.72</v>
      </c>
      <c r="H30" s="34">
        <v>2320.5700000000002</v>
      </c>
      <c r="I30" s="34">
        <v>3324.29</v>
      </c>
      <c r="J30" s="34">
        <v>4014.55</v>
      </c>
      <c r="K30" s="34">
        <v>20463.97</v>
      </c>
      <c r="L30" s="34">
        <v>43918.11</v>
      </c>
      <c r="M30" s="34">
        <v>183.37</v>
      </c>
      <c r="N30" s="34">
        <v>4488.17</v>
      </c>
      <c r="Q30" s="34" t="s">
        <v>33</v>
      </c>
      <c r="R30" s="34" t="s">
        <v>34</v>
      </c>
    </row>
    <row r="31" spans="1:18" x14ac:dyDescent="0.25">
      <c r="A31" s="34">
        <v>77.05</v>
      </c>
      <c r="B31" s="34">
        <v>13.33</v>
      </c>
      <c r="C31" s="34">
        <v>73.349999999999994</v>
      </c>
      <c r="D31" s="34">
        <v>226.7</v>
      </c>
      <c r="E31" s="34">
        <v>460.09</v>
      </c>
      <c r="F31" s="34">
        <v>900.18</v>
      </c>
      <c r="G31" s="34">
        <v>1620.36</v>
      </c>
      <c r="H31" s="34">
        <v>2320.56</v>
      </c>
      <c r="I31" s="34">
        <v>3404.27</v>
      </c>
      <c r="J31" s="34">
        <v>4024.53</v>
      </c>
      <c r="K31" s="34">
        <v>20357.28</v>
      </c>
      <c r="L31" s="34">
        <v>43686.89</v>
      </c>
      <c r="M31" s="34">
        <v>93.35</v>
      </c>
      <c r="N31" s="34">
        <v>4588.1899999999996</v>
      </c>
      <c r="P31" s="34">
        <v>1</v>
      </c>
      <c r="Q31" s="41">
        <f>C40/N40</f>
        <v>0</v>
      </c>
      <c r="R31" s="41">
        <f>SUM(C39:C41)/SUM(N39:N41)</f>
        <v>1.6802712629926976E-3</v>
      </c>
    </row>
    <row r="32" spans="1:18" x14ac:dyDescent="0.25">
      <c r="A32" s="34">
        <v>77.099999999999994</v>
      </c>
      <c r="B32" s="34">
        <v>43.34</v>
      </c>
      <c r="C32" s="34">
        <v>63.34</v>
      </c>
      <c r="D32" s="34">
        <v>253.37</v>
      </c>
      <c r="E32" s="34">
        <v>423.41</v>
      </c>
      <c r="F32" s="34">
        <v>856.84</v>
      </c>
      <c r="G32" s="34">
        <v>1553.65</v>
      </c>
      <c r="H32" s="34">
        <v>2537.3200000000002</v>
      </c>
      <c r="I32" s="34">
        <v>3140.82</v>
      </c>
      <c r="J32" s="34">
        <v>3921.19</v>
      </c>
      <c r="K32" s="34">
        <v>19379.32</v>
      </c>
      <c r="L32" s="34">
        <v>41504.07</v>
      </c>
      <c r="M32" s="34">
        <v>140.02000000000001</v>
      </c>
      <c r="N32" s="34">
        <v>4975.0200000000004</v>
      </c>
      <c r="P32" s="34">
        <v>5</v>
      </c>
      <c r="Q32" s="41">
        <f>D40/N40</f>
        <v>1.6985722811366662E-3</v>
      </c>
      <c r="R32" s="41">
        <f>SUM(D39:D41)/SUM(N39:N41)</f>
        <v>1.3443850375204574E-2</v>
      </c>
    </row>
    <row r="33" spans="1:18" x14ac:dyDescent="0.25">
      <c r="A33" s="34">
        <v>77.150000000000006</v>
      </c>
      <c r="B33" s="34">
        <v>20</v>
      </c>
      <c r="C33" s="34">
        <v>46.67</v>
      </c>
      <c r="D33" s="34">
        <v>300.05</v>
      </c>
      <c r="E33" s="34">
        <v>393.4</v>
      </c>
      <c r="F33" s="34">
        <v>750.14</v>
      </c>
      <c r="G33" s="34">
        <v>1553.68</v>
      </c>
      <c r="H33" s="34">
        <v>2337.2600000000002</v>
      </c>
      <c r="I33" s="34">
        <v>2987.49</v>
      </c>
      <c r="J33" s="34">
        <v>3721.13</v>
      </c>
      <c r="K33" s="34">
        <v>17379.689999999999</v>
      </c>
      <c r="L33" s="34">
        <v>38438.67</v>
      </c>
      <c r="M33" s="34">
        <v>136.69</v>
      </c>
      <c r="N33" s="34">
        <v>5258.61</v>
      </c>
      <c r="P33" s="34">
        <v>10</v>
      </c>
      <c r="Q33" s="41">
        <f>E40/N40</f>
        <v>1.3603880702076543E-2</v>
      </c>
      <c r="R33" s="41">
        <f>SUM(E39:E41)/SUM(N39:N41)</f>
        <v>3.3610466073642931E-2</v>
      </c>
    </row>
    <row r="34" spans="1:18" x14ac:dyDescent="0.25">
      <c r="A34" s="34">
        <v>77.2</v>
      </c>
      <c r="B34" s="34">
        <v>16.670000000000002</v>
      </c>
      <c r="C34" s="34">
        <v>73.349999999999994</v>
      </c>
      <c r="D34" s="34">
        <v>153.36000000000001</v>
      </c>
      <c r="E34" s="34">
        <v>316.72000000000003</v>
      </c>
      <c r="F34" s="34">
        <v>673.46</v>
      </c>
      <c r="G34" s="34">
        <v>1386.96</v>
      </c>
      <c r="H34" s="34">
        <v>1920.47</v>
      </c>
      <c r="I34" s="34">
        <v>2730.73</v>
      </c>
      <c r="J34" s="34">
        <v>3450.99</v>
      </c>
      <c r="K34" s="34">
        <v>15083.34</v>
      </c>
      <c r="L34" s="34">
        <v>35100.050000000003</v>
      </c>
      <c r="M34" s="34">
        <v>96.68</v>
      </c>
      <c r="N34" s="34">
        <v>4885</v>
      </c>
      <c r="P34" s="34">
        <v>20</v>
      </c>
      <c r="Q34" s="41">
        <f>F40/N40</f>
        <v>1.530755380087428E-2</v>
      </c>
      <c r="R34" s="41">
        <f>SUM(F39:F41)/SUM(N39:N41)</f>
        <v>5.2098490780351579E-2</v>
      </c>
    </row>
    <row r="35" spans="1:18" x14ac:dyDescent="0.25">
      <c r="A35" s="34">
        <v>77.25</v>
      </c>
      <c r="B35" s="34">
        <v>10</v>
      </c>
      <c r="C35" s="34">
        <v>20</v>
      </c>
      <c r="D35" s="34">
        <v>46.67</v>
      </c>
      <c r="E35" s="34">
        <v>100.01</v>
      </c>
      <c r="F35" s="34">
        <v>183.37</v>
      </c>
      <c r="G35" s="34">
        <v>313.39</v>
      </c>
      <c r="H35" s="34">
        <v>543.42999999999995</v>
      </c>
      <c r="I35" s="34">
        <v>773.49</v>
      </c>
      <c r="J35" s="34">
        <v>910.17</v>
      </c>
      <c r="K35" s="34">
        <v>4421.37</v>
      </c>
      <c r="L35" s="34">
        <v>9401.44</v>
      </c>
      <c r="M35" s="34">
        <v>33.340000000000003</v>
      </c>
      <c r="N35" s="34">
        <v>4738.33</v>
      </c>
      <c r="P35" s="34">
        <v>40</v>
      </c>
      <c r="Q35" s="41">
        <f>G40/N40</f>
        <v>2.7207761404153086E-2</v>
      </c>
      <c r="R35" s="41">
        <f>SUM(G39:G41)/SUM(N39:N41)</f>
        <v>9.5792264703213684E-2</v>
      </c>
    </row>
    <row r="36" spans="1:18" x14ac:dyDescent="0.25">
      <c r="A36" s="34">
        <v>77.3</v>
      </c>
      <c r="B36" s="34">
        <v>3.33</v>
      </c>
      <c r="C36" s="34">
        <v>0</v>
      </c>
      <c r="D36" s="34">
        <v>0</v>
      </c>
      <c r="E36" s="34">
        <v>0</v>
      </c>
      <c r="F36" s="34">
        <v>0</v>
      </c>
      <c r="G36" s="34">
        <v>3.33</v>
      </c>
      <c r="H36" s="34">
        <v>0</v>
      </c>
      <c r="I36" s="34">
        <v>3.33</v>
      </c>
      <c r="J36" s="34">
        <v>0</v>
      </c>
      <c r="K36" s="34">
        <v>13.34</v>
      </c>
      <c r="L36" s="34">
        <v>23.34</v>
      </c>
      <c r="M36" s="34">
        <v>0</v>
      </c>
      <c r="N36" s="34">
        <v>1870.44</v>
      </c>
      <c r="P36" s="34">
        <v>60</v>
      </c>
      <c r="Q36" s="41">
        <f>H40/N40</f>
        <v>2.8911434502950823E-2</v>
      </c>
      <c r="R36" s="41">
        <f>SUM(H39:H41)/SUM(N39:N41)</f>
        <v>0.11540103034233846</v>
      </c>
    </row>
    <row r="37" spans="1:18" x14ac:dyDescent="0.25">
      <c r="A37" s="34">
        <v>77.349999999999994</v>
      </c>
      <c r="B37" s="34">
        <v>0</v>
      </c>
      <c r="C37" s="34">
        <v>0</v>
      </c>
      <c r="D37" s="34">
        <v>0</v>
      </c>
      <c r="E37" s="34">
        <v>0</v>
      </c>
      <c r="F37" s="34">
        <v>3.33</v>
      </c>
      <c r="G37" s="34">
        <v>0</v>
      </c>
      <c r="H37" s="34">
        <v>0</v>
      </c>
      <c r="I37" s="34">
        <v>3.33</v>
      </c>
      <c r="J37" s="34">
        <v>0</v>
      </c>
      <c r="K37" s="34">
        <v>3.33</v>
      </c>
      <c r="L37" s="34">
        <v>6.67</v>
      </c>
      <c r="M37" s="34">
        <v>0</v>
      </c>
      <c r="N37" s="34">
        <v>1897.16</v>
      </c>
      <c r="P37" s="34">
        <v>80</v>
      </c>
      <c r="Q37" s="41">
        <f>I40/N40</f>
        <v>3.4012252164021893E-2</v>
      </c>
      <c r="R37" s="41">
        <f>SUM(I39:I41)/SUM(N39:N41)</f>
        <v>0.15573426173921517</v>
      </c>
    </row>
    <row r="38" spans="1:18" x14ac:dyDescent="0.25">
      <c r="A38" s="34">
        <v>77.400000000000006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6.67</v>
      </c>
      <c r="H38" s="34">
        <v>0</v>
      </c>
      <c r="I38" s="34">
        <v>0</v>
      </c>
      <c r="J38" s="34">
        <v>3.33</v>
      </c>
      <c r="K38" s="34">
        <v>23.34</v>
      </c>
      <c r="L38" s="34">
        <v>20</v>
      </c>
      <c r="M38" s="34">
        <v>6.67</v>
      </c>
      <c r="N38" s="34">
        <v>1833.77</v>
      </c>
      <c r="P38" s="34">
        <v>100</v>
      </c>
      <c r="Q38" s="41">
        <f>J40/N40</f>
        <v>4.0811642106229631E-2</v>
      </c>
      <c r="R38" s="41">
        <f>SUM(J39:J41)/SUM(N39:N41)</f>
        <v>0.22184285431039985</v>
      </c>
    </row>
    <row r="39" spans="1:18" s="36" customFormat="1" x14ac:dyDescent="0.25">
      <c r="A39" s="36">
        <v>77.45</v>
      </c>
      <c r="B39" s="36">
        <v>0</v>
      </c>
      <c r="C39" s="36">
        <v>0</v>
      </c>
      <c r="D39" s="36">
        <v>0</v>
      </c>
      <c r="E39" s="36">
        <v>3.33</v>
      </c>
      <c r="F39" s="36">
        <v>0</v>
      </c>
      <c r="G39" s="36">
        <v>10</v>
      </c>
      <c r="H39" s="36">
        <v>0</v>
      </c>
      <c r="I39" s="36">
        <v>3.33</v>
      </c>
      <c r="J39" s="36">
        <v>10</v>
      </c>
      <c r="K39" s="36">
        <v>116.69</v>
      </c>
      <c r="L39" s="36">
        <v>166.7</v>
      </c>
      <c r="M39" s="36">
        <v>0</v>
      </c>
      <c r="N39" s="36">
        <v>1973.8</v>
      </c>
      <c r="P39" s="36">
        <v>500</v>
      </c>
      <c r="Q39" s="43">
        <f>K40/N40</f>
        <v>0.19897269532306028</v>
      </c>
      <c r="R39" s="43">
        <f>SUM(K39:K41)/SUM(N39:N41)</f>
        <v>0.93963121406319827</v>
      </c>
    </row>
    <row r="40" spans="1:18" s="36" customFormat="1" x14ac:dyDescent="0.25">
      <c r="A40" s="36">
        <v>77.5</v>
      </c>
      <c r="B40" s="36">
        <v>0</v>
      </c>
      <c r="C40" s="36">
        <v>0</v>
      </c>
      <c r="D40" s="36">
        <v>3.33</v>
      </c>
      <c r="E40" s="36">
        <v>26.67</v>
      </c>
      <c r="F40" s="36">
        <v>30.01</v>
      </c>
      <c r="G40" s="36">
        <v>53.34</v>
      </c>
      <c r="H40" s="36">
        <v>56.68</v>
      </c>
      <c r="I40" s="36">
        <v>66.680000000000007</v>
      </c>
      <c r="J40" s="36">
        <v>80.010000000000005</v>
      </c>
      <c r="K40" s="36">
        <v>390.08</v>
      </c>
      <c r="L40" s="36">
        <v>813.54</v>
      </c>
      <c r="M40" s="36">
        <v>6.67</v>
      </c>
      <c r="N40" s="36">
        <v>1960.47</v>
      </c>
      <c r="P40" s="36">
        <v>1000</v>
      </c>
      <c r="Q40" s="43">
        <f>L40/N40</f>
        <v>0.41497191999877581</v>
      </c>
      <c r="R40" s="43">
        <f>SUM(L39:L41)/SUM(N39:N41)</f>
        <v>2.108434625685971</v>
      </c>
    </row>
    <row r="41" spans="1:18" s="36" customFormat="1" x14ac:dyDescent="0.25">
      <c r="A41" s="36">
        <v>77.55</v>
      </c>
      <c r="B41" s="36">
        <v>23.34</v>
      </c>
      <c r="C41" s="36">
        <v>10</v>
      </c>
      <c r="D41" s="36">
        <v>76.680000000000007</v>
      </c>
      <c r="E41" s="36">
        <v>170.03</v>
      </c>
      <c r="F41" s="36">
        <v>280.05</v>
      </c>
      <c r="G41" s="36">
        <v>506.76</v>
      </c>
      <c r="H41" s="36">
        <v>630.12</v>
      </c>
      <c r="I41" s="36">
        <v>856.83</v>
      </c>
      <c r="J41" s="36">
        <v>1230.27</v>
      </c>
      <c r="K41" s="36">
        <v>5085.37</v>
      </c>
      <c r="L41" s="36">
        <v>11567.94</v>
      </c>
      <c r="M41" s="36">
        <v>70.010000000000005</v>
      </c>
      <c r="N41" s="36">
        <v>2017.15</v>
      </c>
    </row>
    <row r="42" spans="1:18" x14ac:dyDescent="0.25">
      <c r="A42" s="34">
        <v>77.599999999999994</v>
      </c>
      <c r="B42" s="34">
        <v>43.34</v>
      </c>
      <c r="C42" s="34">
        <v>96.68</v>
      </c>
      <c r="D42" s="34">
        <v>410.07</v>
      </c>
      <c r="E42" s="34">
        <v>923.52</v>
      </c>
      <c r="F42" s="34">
        <v>1527.01</v>
      </c>
      <c r="G42" s="34">
        <v>2764.07</v>
      </c>
      <c r="H42" s="34">
        <v>3864.5</v>
      </c>
      <c r="I42" s="34">
        <v>5378.54</v>
      </c>
      <c r="J42" s="34">
        <v>6876.24</v>
      </c>
      <c r="K42" s="34">
        <v>32327.23</v>
      </c>
      <c r="L42" s="34">
        <v>69597.91</v>
      </c>
      <c r="M42" s="34">
        <v>190.03</v>
      </c>
      <c r="N42" s="34">
        <v>2697.39</v>
      </c>
    </row>
    <row r="43" spans="1:18" x14ac:dyDescent="0.25">
      <c r="A43" s="34">
        <v>77.650000000000006</v>
      </c>
      <c r="B43" s="34">
        <v>80.010000000000005</v>
      </c>
      <c r="C43" s="34">
        <v>216.7</v>
      </c>
      <c r="D43" s="34">
        <v>466.75</v>
      </c>
      <c r="E43" s="34">
        <v>1106.9000000000001</v>
      </c>
      <c r="F43" s="34">
        <v>1907.1</v>
      </c>
      <c r="G43" s="34">
        <v>3601.05</v>
      </c>
      <c r="H43" s="34">
        <v>5345.13</v>
      </c>
      <c r="I43" s="34">
        <v>6819.33</v>
      </c>
      <c r="J43" s="34">
        <v>8537.2000000000007</v>
      </c>
      <c r="K43" s="34">
        <v>41150.160000000003</v>
      </c>
      <c r="L43" s="34">
        <v>91105.36</v>
      </c>
      <c r="M43" s="34">
        <v>250.04</v>
      </c>
      <c r="N43" s="34">
        <v>3207.61</v>
      </c>
    </row>
    <row r="44" spans="1:18" x14ac:dyDescent="0.25">
      <c r="A44" s="34">
        <v>77.7</v>
      </c>
      <c r="B44" s="34">
        <v>40.01</v>
      </c>
      <c r="C44" s="34">
        <v>230.04</v>
      </c>
      <c r="D44" s="34">
        <v>713.47</v>
      </c>
      <c r="E44" s="34">
        <v>1126.8900000000001</v>
      </c>
      <c r="F44" s="34">
        <v>2097.16</v>
      </c>
      <c r="G44" s="34">
        <v>4191.32</v>
      </c>
      <c r="H44" s="34">
        <v>6465.86</v>
      </c>
      <c r="I44" s="34">
        <v>8417.17</v>
      </c>
      <c r="J44" s="34">
        <v>10785.77</v>
      </c>
      <c r="K44" s="34">
        <v>50547.37</v>
      </c>
      <c r="L44" s="34">
        <v>109201.87</v>
      </c>
      <c r="M44" s="34">
        <v>310.05</v>
      </c>
      <c r="N44" s="34">
        <v>3624.38</v>
      </c>
    </row>
    <row r="45" spans="1:18" x14ac:dyDescent="0.25">
      <c r="A45" s="34">
        <v>77.75</v>
      </c>
      <c r="B45" s="34">
        <v>76.680000000000007</v>
      </c>
      <c r="C45" s="34">
        <v>173.37</v>
      </c>
      <c r="D45" s="34">
        <v>670.12</v>
      </c>
      <c r="E45" s="34">
        <v>1310.31</v>
      </c>
      <c r="F45" s="34">
        <v>2637.35</v>
      </c>
      <c r="G45" s="34">
        <v>4965.07</v>
      </c>
      <c r="H45" s="34">
        <v>6966.16</v>
      </c>
      <c r="I45" s="34">
        <v>9654.7999999999993</v>
      </c>
      <c r="J45" s="34">
        <v>12140.4</v>
      </c>
      <c r="K45" s="34">
        <v>57512.39</v>
      </c>
      <c r="L45" s="34">
        <v>124130.84</v>
      </c>
      <c r="M45" s="34">
        <v>353.39</v>
      </c>
      <c r="N45" s="34">
        <v>3831.2</v>
      </c>
    </row>
    <row r="46" spans="1:18" x14ac:dyDescent="0.25">
      <c r="A46" s="34">
        <v>77.8</v>
      </c>
      <c r="B46" s="34">
        <v>103.35</v>
      </c>
      <c r="C46" s="34">
        <v>176.7</v>
      </c>
      <c r="D46" s="34">
        <v>706.8</v>
      </c>
      <c r="E46" s="34">
        <v>1313.6</v>
      </c>
      <c r="F46" s="34">
        <v>2570.64</v>
      </c>
      <c r="G46" s="34">
        <v>5018.34</v>
      </c>
      <c r="H46" s="34">
        <v>7913.44</v>
      </c>
      <c r="I46" s="34">
        <v>9768.2099999999991</v>
      </c>
      <c r="J46" s="34">
        <v>12143.72</v>
      </c>
      <c r="K46" s="34">
        <v>60218.66</v>
      </c>
      <c r="L46" s="34">
        <v>130650.99</v>
      </c>
      <c r="M46" s="34">
        <v>400.07</v>
      </c>
      <c r="N46" s="34">
        <v>2717.4</v>
      </c>
    </row>
    <row r="47" spans="1:18" x14ac:dyDescent="0.25">
      <c r="A47" s="34">
        <v>77.849999999999994</v>
      </c>
      <c r="B47" s="34">
        <v>133.36000000000001</v>
      </c>
      <c r="C47" s="34">
        <v>290.06</v>
      </c>
      <c r="D47" s="34">
        <v>800.16</v>
      </c>
      <c r="E47" s="34">
        <v>1523.66</v>
      </c>
      <c r="F47" s="34">
        <v>2954.13</v>
      </c>
      <c r="G47" s="34">
        <v>5248.48</v>
      </c>
      <c r="H47" s="34">
        <v>7903.41</v>
      </c>
      <c r="I47" s="34">
        <v>10372</v>
      </c>
      <c r="J47" s="34">
        <v>13201.34</v>
      </c>
      <c r="K47" s="34">
        <v>64368.05</v>
      </c>
      <c r="L47" s="34">
        <v>139057.57999999999</v>
      </c>
      <c r="M47" s="34">
        <v>473.42</v>
      </c>
      <c r="N47" s="34">
        <v>2887.44</v>
      </c>
    </row>
    <row r="48" spans="1:18" x14ac:dyDescent="0.25">
      <c r="A48" s="34">
        <v>77.900000000000006</v>
      </c>
      <c r="B48" s="34">
        <v>123.35</v>
      </c>
      <c r="C48" s="34">
        <v>223.37</v>
      </c>
      <c r="D48" s="34">
        <v>866.82</v>
      </c>
      <c r="E48" s="34">
        <v>1593.69</v>
      </c>
      <c r="F48" s="34">
        <v>2944.14</v>
      </c>
      <c r="G48" s="34">
        <v>5938.77</v>
      </c>
      <c r="H48" s="34">
        <v>8777.41</v>
      </c>
      <c r="I48" s="34">
        <v>11289.51</v>
      </c>
      <c r="J48" s="34">
        <v>13815.59</v>
      </c>
      <c r="K48" s="34">
        <v>66625.72</v>
      </c>
      <c r="L48" s="34">
        <v>145437.56</v>
      </c>
      <c r="M48" s="34">
        <v>446.75</v>
      </c>
      <c r="N48" s="34">
        <v>2780.74</v>
      </c>
    </row>
    <row r="49" spans="1:14" x14ac:dyDescent="0.25">
      <c r="A49" s="34">
        <v>77.95</v>
      </c>
      <c r="B49" s="34">
        <v>106.68</v>
      </c>
      <c r="C49" s="34">
        <v>246.71</v>
      </c>
      <c r="D49" s="34">
        <v>750.14</v>
      </c>
      <c r="E49" s="34">
        <v>1567.03</v>
      </c>
      <c r="F49" s="34">
        <v>2884.08</v>
      </c>
      <c r="G49" s="34">
        <v>5802.18</v>
      </c>
      <c r="H49" s="34">
        <v>8473.89</v>
      </c>
      <c r="I49" s="34">
        <v>11115.91</v>
      </c>
      <c r="J49" s="34">
        <v>13808.76</v>
      </c>
      <c r="K49" s="34">
        <v>68890.350000000006</v>
      </c>
      <c r="L49" s="34">
        <v>148491.35999999999</v>
      </c>
      <c r="M49" s="34">
        <v>470.08</v>
      </c>
      <c r="N49" s="34">
        <v>3010.8</v>
      </c>
    </row>
    <row r="50" spans="1:14" x14ac:dyDescent="0.25">
      <c r="A50" s="34">
        <v>78</v>
      </c>
      <c r="B50" s="34">
        <v>106.68</v>
      </c>
      <c r="C50" s="34">
        <v>196.7</v>
      </c>
      <c r="D50" s="34">
        <v>826.83</v>
      </c>
      <c r="E50" s="34">
        <v>1667.02</v>
      </c>
      <c r="F50" s="34">
        <v>3124.16</v>
      </c>
      <c r="G50" s="34">
        <v>5675.42</v>
      </c>
      <c r="H50" s="34">
        <v>8714.06</v>
      </c>
      <c r="I50" s="34">
        <v>10955.89</v>
      </c>
      <c r="J50" s="34">
        <v>14202.32</v>
      </c>
      <c r="K50" s="34">
        <v>67149.2</v>
      </c>
      <c r="L50" s="34">
        <v>146726.07</v>
      </c>
      <c r="M50" s="34">
        <v>410.08</v>
      </c>
      <c r="N50" s="34">
        <v>2850.78</v>
      </c>
    </row>
    <row r="51" spans="1:14" x14ac:dyDescent="0.25">
      <c r="A51" s="34">
        <v>78.05</v>
      </c>
      <c r="B51" s="34">
        <v>110.02</v>
      </c>
      <c r="C51" s="34">
        <v>240.05</v>
      </c>
      <c r="D51" s="34">
        <v>703.46</v>
      </c>
      <c r="E51" s="34">
        <v>1426.98</v>
      </c>
      <c r="F51" s="34">
        <v>2844.07</v>
      </c>
      <c r="G51" s="34">
        <v>5785.37</v>
      </c>
      <c r="H51" s="34">
        <v>8417.1299999999992</v>
      </c>
      <c r="I51" s="34">
        <v>10678.95</v>
      </c>
      <c r="J51" s="34">
        <v>13488.3</v>
      </c>
      <c r="K51" s="34">
        <v>65856.31</v>
      </c>
      <c r="L51" s="34">
        <v>142518.85999999999</v>
      </c>
      <c r="M51" s="34">
        <v>473.42</v>
      </c>
      <c r="N51" s="34">
        <v>2837.41</v>
      </c>
    </row>
    <row r="52" spans="1:14" x14ac:dyDescent="0.25">
      <c r="B52" s="34" t="e">
        <f>B50/B40</f>
        <v>#DIV/0!</v>
      </c>
      <c r="C52" s="34" t="e">
        <f t="shared" ref="C52:L52" si="0">C50/C40</f>
        <v>#DIV/0!</v>
      </c>
      <c r="D52" s="34">
        <f t="shared" si="0"/>
        <v>248.29729729729729</v>
      </c>
      <c r="E52" s="34">
        <f t="shared" si="0"/>
        <v>62.505436820397449</v>
      </c>
      <c r="F52" s="34">
        <f t="shared" si="0"/>
        <v>104.10396534488503</v>
      </c>
      <c r="G52" s="34">
        <f t="shared" si="0"/>
        <v>106.40082489688788</v>
      </c>
      <c r="H52" s="34">
        <f t="shared" si="0"/>
        <v>153.74135497529991</v>
      </c>
      <c r="I52" s="34">
        <f t="shared" si="0"/>
        <v>164.30548890221954</v>
      </c>
      <c r="J52" s="34">
        <f t="shared" si="0"/>
        <v>177.50681164854393</v>
      </c>
      <c r="K52" s="34">
        <f t="shared" si="0"/>
        <v>172.1421246923708</v>
      </c>
      <c r="L52" s="34">
        <f t="shared" si="0"/>
        <v>180.35507780809795</v>
      </c>
    </row>
    <row r="53" spans="1:14" x14ac:dyDescent="0.25">
      <c r="B53" s="34">
        <f>AVERAGE(B49:B51)/AVERAGE(B39:B41)</f>
        <v>13.855184233076264</v>
      </c>
      <c r="C53" s="34">
        <f t="shared" ref="C53:L53" si="1">AVERAGE(C49:C51)/AVERAGE(C39:C41)</f>
        <v>68.346000000000004</v>
      </c>
      <c r="D53" s="34">
        <f t="shared" si="1"/>
        <v>28.50181227346582</v>
      </c>
      <c r="E53" s="34">
        <f t="shared" si="1"/>
        <v>23.301654751787236</v>
      </c>
      <c r="F53" s="34">
        <f t="shared" si="1"/>
        <v>28.550312842675609</v>
      </c>
      <c r="G53" s="34">
        <f t="shared" si="1"/>
        <v>30.280599894755309</v>
      </c>
      <c r="H53" s="34">
        <f t="shared" si="1"/>
        <v>37.281712288875944</v>
      </c>
      <c r="I53" s="34">
        <f t="shared" si="1"/>
        <v>35.335926373484092</v>
      </c>
      <c r="J53" s="34">
        <f t="shared" si="1"/>
        <v>31.432256794013398</v>
      </c>
      <c r="K53" s="34">
        <f t="shared" si="1"/>
        <v>36.103505992339251</v>
      </c>
      <c r="L53" s="34">
        <f t="shared" si="1"/>
        <v>34.884444596746299</v>
      </c>
    </row>
    <row r="54" spans="1:14" x14ac:dyDescent="0.25">
      <c r="B54" s="34">
        <f>1/B53</f>
        <v>7.2175149978353642E-2</v>
      </c>
      <c r="C54" s="34">
        <f t="shared" ref="C54:L54" si="2">1/C53</f>
        <v>1.4631434173177655E-2</v>
      </c>
      <c r="D54" s="34">
        <f t="shared" si="2"/>
        <v>3.5085488263178428E-2</v>
      </c>
      <c r="E54" s="34">
        <f t="shared" si="2"/>
        <v>4.2915407109587356E-2</v>
      </c>
      <c r="F54" s="34">
        <f t="shared" si="2"/>
        <v>3.5025885898708926E-2</v>
      </c>
      <c r="G54" s="34">
        <f t="shared" si="2"/>
        <v>3.3024444808743801E-2</v>
      </c>
      <c r="H54" s="34">
        <f t="shared" si="2"/>
        <v>2.6822802350158641E-2</v>
      </c>
      <c r="I54" s="34">
        <f t="shared" si="2"/>
        <v>2.8299809928016919E-2</v>
      </c>
      <c r="J54" s="34">
        <f t="shared" si="2"/>
        <v>3.1814451203849306E-2</v>
      </c>
      <c r="K54" s="34">
        <f t="shared" si="2"/>
        <v>2.769814101190584E-2</v>
      </c>
      <c r="L54" s="34">
        <f t="shared" si="2"/>
        <v>2.8666071985943866E-2</v>
      </c>
    </row>
    <row r="55" spans="1:14" x14ac:dyDescent="0.25">
      <c r="C55" s="49"/>
      <c r="D55" s="49"/>
      <c r="E55" s="49"/>
      <c r="F55" s="49"/>
    </row>
    <row r="56" spans="1:14" x14ac:dyDescent="0.25">
      <c r="B56" s="34" t="s">
        <v>15</v>
      </c>
      <c r="C56" s="34" t="s">
        <v>3</v>
      </c>
      <c r="D56" s="34" t="s">
        <v>4</v>
      </c>
      <c r="E56" s="34" t="s">
        <v>5</v>
      </c>
      <c r="F56" s="34" t="s">
        <v>6</v>
      </c>
      <c r="G56" s="34" t="s">
        <v>7</v>
      </c>
      <c r="H56" s="34" t="s">
        <v>8</v>
      </c>
      <c r="I56" s="34" t="s">
        <v>9</v>
      </c>
      <c r="J56" s="34" t="s">
        <v>10</v>
      </c>
      <c r="K56" s="34" t="s">
        <v>12</v>
      </c>
      <c r="L56" s="34" t="s">
        <v>25</v>
      </c>
      <c r="M56" s="34" t="s">
        <v>17</v>
      </c>
      <c r="N56" s="34" t="s">
        <v>18</v>
      </c>
    </row>
    <row r="57" spans="1:14" x14ac:dyDescent="0.25">
      <c r="A57" s="36">
        <v>77.45</v>
      </c>
      <c r="B57" s="36">
        <v>0</v>
      </c>
      <c r="C57" s="36">
        <v>0</v>
      </c>
      <c r="D57" s="36">
        <v>0</v>
      </c>
      <c r="E57" s="36">
        <v>3.33</v>
      </c>
      <c r="F57" s="36">
        <v>0</v>
      </c>
      <c r="G57" s="36">
        <v>10</v>
      </c>
      <c r="H57" s="36">
        <v>0</v>
      </c>
      <c r="I57" s="36">
        <v>3.33</v>
      </c>
      <c r="J57" s="36">
        <v>10</v>
      </c>
      <c r="K57" s="36">
        <v>116.69</v>
      </c>
      <c r="L57" s="36">
        <v>166.7</v>
      </c>
      <c r="M57" s="36">
        <v>0</v>
      </c>
      <c r="N57" s="36">
        <v>1973.8</v>
      </c>
    </row>
    <row r="58" spans="1:14" x14ac:dyDescent="0.25">
      <c r="A58" s="36">
        <v>77.5</v>
      </c>
      <c r="B58" s="36">
        <v>0</v>
      </c>
      <c r="C58" s="36">
        <v>0</v>
      </c>
      <c r="D58" s="36">
        <v>3.33</v>
      </c>
      <c r="E58" s="36">
        <v>26.67</v>
      </c>
      <c r="F58" s="36">
        <v>30.01</v>
      </c>
      <c r="G58" s="36">
        <v>53.34</v>
      </c>
      <c r="H58" s="36">
        <v>56.68</v>
      </c>
      <c r="I58" s="36">
        <v>66.680000000000007</v>
      </c>
      <c r="J58" s="36">
        <v>80.010000000000005</v>
      </c>
      <c r="K58" s="36">
        <v>390.08</v>
      </c>
      <c r="L58" s="36">
        <v>813.54</v>
      </c>
      <c r="M58" s="36">
        <v>6.67</v>
      </c>
      <c r="N58" s="36">
        <v>1960.47</v>
      </c>
    </row>
    <row r="59" spans="1:14" x14ac:dyDescent="0.25">
      <c r="A59" s="36">
        <v>77.55</v>
      </c>
      <c r="B59" s="36">
        <v>23.34</v>
      </c>
      <c r="C59" s="36">
        <v>10</v>
      </c>
      <c r="D59" s="36">
        <v>76.680000000000007</v>
      </c>
      <c r="E59" s="36">
        <v>170.03</v>
      </c>
      <c r="F59" s="36">
        <v>280.05</v>
      </c>
      <c r="G59" s="36">
        <v>506.76</v>
      </c>
      <c r="H59" s="36">
        <v>630.12</v>
      </c>
      <c r="I59" s="36">
        <v>856.83</v>
      </c>
      <c r="J59" s="36">
        <v>1230.27</v>
      </c>
      <c r="K59" s="36">
        <v>5085.37</v>
      </c>
      <c r="L59" s="36">
        <v>11567.94</v>
      </c>
      <c r="M59" s="36">
        <v>70.010000000000005</v>
      </c>
      <c r="N59" s="36">
        <v>2017.15</v>
      </c>
    </row>
    <row r="60" spans="1:14" x14ac:dyDescent="0.25">
      <c r="B60" s="34">
        <f>AVERAGE(B57:B59)</f>
        <v>7.78</v>
      </c>
      <c r="C60" s="34">
        <f t="shared" ref="C60:N60" si="3">AVERAGE(C57:C59)</f>
        <v>3.3333333333333335</v>
      </c>
      <c r="D60" s="34">
        <f t="shared" si="3"/>
        <v>26.67</v>
      </c>
      <c r="E60" s="34">
        <f t="shared" si="3"/>
        <v>66.676666666666662</v>
      </c>
      <c r="F60" s="34">
        <f t="shared" si="3"/>
        <v>103.35333333333334</v>
      </c>
      <c r="G60" s="34">
        <f t="shared" si="3"/>
        <v>190.03333333333333</v>
      </c>
      <c r="H60" s="34">
        <f t="shared" si="3"/>
        <v>228.93333333333331</v>
      </c>
      <c r="I60" s="34">
        <f t="shared" si="3"/>
        <v>308.94666666666666</v>
      </c>
      <c r="J60" s="34">
        <f t="shared" si="3"/>
        <v>440.09333333333331</v>
      </c>
      <c r="K60" s="34">
        <f t="shared" si="3"/>
        <v>1864.0466666666664</v>
      </c>
      <c r="L60" s="34">
        <f t="shared" si="3"/>
        <v>4182.7266666666665</v>
      </c>
      <c r="M60" s="34">
        <f t="shared" si="3"/>
        <v>25.560000000000002</v>
      </c>
      <c r="N60" s="34">
        <f t="shared" si="3"/>
        <v>1983.8066666666666</v>
      </c>
    </row>
    <row r="61" spans="1:14" x14ac:dyDescent="0.25">
      <c r="C61" s="41"/>
      <c r="D61" s="41"/>
      <c r="E61" s="41"/>
      <c r="F61" s="41"/>
    </row>
    <row r="62" spans="1:14" x14ac:dyDescent="0.25">
      <c r="C62" s="41"/>
      <c r="D62" s="41"/>
      <c r="E62" s="41"/>
      <c r="F62" s="41"/>
    </row>
    <row r="63" spans="1:14" x14ac:dyDescent="0.25">
      <c r="C63" s="41"/>
      <c r="D63" s="41"/>
      <c r="E63" s="41"/>
      <c r="F63" s="41"/>
    </row>
    <row r="64" spans="1:14" x14ac:dyDescent="0.25">
      <c r="C64" s="41"/>
      <c r="D64" s="41"/>
      <c r="E64" s="41"/>
      <c r="F64" s="41"/>
    </row>
    <row r="65" spans="3:6" x14ac:dyDescent="0.25">
      <c r="C65" s="41"/>
      <c r="D65" s="41"/>
      <c r="E65" s="41"/>
      <c r="F65" s="41"/>
    </row>
    <row r="66" spans="3:6" x14ac:dyDescent="0.25">
      <c r="C66" s="41"/>
      <c r="D66" s="41"/>
      <c r="E66" s="41"/>
      <c r="F66" s="41"/>
    </row>
  </sheetData>
  <mergeCells count="5">
    <mergeCell ref="Q4:R4"/>
    <mergeCell ref="S4:T4"/>
    <mergeCell ref="Q29:R29"/>
    <mergeCell ref="C55:D55"/>
    <mergeCell ref="E55:F5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2" workbookViewId="0">
      <selection activeCell="R6" sqref="R6:R10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4">
        <v>78</v>
      </c>
      <c r="B5" s="34">
        <v>26.67</v>
      </c>
      <c r="C5" s="34">
        <v>186.7</v>
      </c>
      <c r="D5" s="34">
        <v>566.77</v>
      </c>
      <c r="E5" s="34">
        <v>1306.97</v>
      </c>
      <c r="F5" s="34">
        <v>2423.91</v>
      </c>
      <c r="G5" s="34">
        <v>4728.2299999999996</v>
      </c>
      <c r="H5" s="34">
        <v>7286.29</v>
      </c>
      <c r="I5" s="34">
        <v>8974.24</v>
      </c>
      <c r="J5" s="34">
        <v>11833.42</v>
      </c>
      <c r="K5" s="34">
        <v>57115.040000000001</v>
      </c>
      <c r="L5" s="34">
        <v>124161.59</v>
      </c>
      <c r="M5" s="34">
        <v>200.03</v>
      </c>
      <c r="N5" s="34">
        <v>2420.62</v>
      </c>
      <c r="Q5" s="34" t="s">
        <v>33</v>
      </c>
      <c r="R5" s="34" t="s">
        <v>34</v>
      </c>
    </row>
    <row r="6" spans="1:20" x14ac:dyDescent="0.25">
      <c r="A6" s="34">
        <v>78.05</v>
      </c>
      <c r="B6" s="34">
        <v>36.67</v>
      </c>
      <c r="C6" s="34">
        <v>126.69</v>
      </c>
      <c r="D6" s="34">
        <v>653.47</v>
      </c>
      <c r="E6" s="34">
        <v>1250.28</v>
      </c>
      <c r="F6" s="34">
        <v>2330.56</v>
      </c>
      <c r="G6" s="34">
        <v>4848.2700000000004</v>
      </c>
      <c r="H6" s="34">
        <v>6942.88</v>
      </c>
      <c r="I6" s="34">
        <v>9291.0400000000009</v>
      </c>
      <c r="J6" s="34">
        <v>11729.91</v>
      </c>
      <c r="K6" s="34">
        <v>55010.83</v>
      </c>
      <c r="L6" s="34">
        <v>122322.55</v>
      </c>
      <c r="M6" s="34">
        <v>180.03</v>
      </c>
      <c r="N6" s="34">
        <v>2373.9299999999998</v>
      </c>
      <c r="P6" s="34">
        <v>1</v>
      </c>
      <c r="Q6" s="41">
        <f>C15/N15</f>
        <v>0</v>
      </c>
      <c r="R6" s="41">
        <f>SUM(C14:C16)/SUM(N14:N16)</f>
        <v>0</v>
      </c>
    </row>
    <row r="7" spans="1:20" x14ac:dyDescent="0.25">
      <c r="A7" s="34">
        <v>78.099999999999994</v>
      </c>
      <c r="B7" s="34">
        <v>26.67</v>
      </c>
      <c r="C7" s="34">
        <v>123.35</v>
      </c>
      <c r="D7" s="34">
        <v>596.78</v>
      </c>
      <c r="E7" s="34">
        <v>1066.8699999999999</v>
      </c>
      <c r="F7" s="34">
        <v>2217.1799999999998</v>
      </c>
      <c r="G7" s="34">
        <v>4227.99</v>
      </c>
      <c r="H7" s="34">
        <v>6335.72</v>
      </c>
      <c r="I7" s="34">
        <v>8480.51</v>
      </c>
      <c r="J7" s="34">
        <v>10065.030000000001</v>
      </c>
      <c r="K7" s="34">
        <v>51314.1</v>
      </c>
      <c r="L7" s="34">
        <v>107788.86</v>
      </c>
      <c r="M7" s="34">
        <v>173.36</v>
      </c>
      <c r="N7" s="34">
        <v>2310.59</v>
      </c>
      <c r="P7" s="34">
        <v>5</v>
      </c>
      <c r="Q7" s="41">
        <f>D15/N15</f>
        <v>0</v>
      </c>
      <c r="R7" s="41">
        <f>SUM(D14:D16)/SUM(N14:N16)</f>
        <v>0</v>
      </c>
    </row>
    <row r="8" spans="1:20" x14ac:dyDescent="0.25">
      <c r="A8" s="34">
        <v>78.150000000000006</v>
      </c>
      <c r="B8" s="34">
        <v>0</v>
      </c>
      <c r="C8" s="34">
        <v>0</v>
      </c>
      <c r="D8" s="34">
        <v>76.680000000000007</v>
      </c>
      <c r="E8" s="34">
        <v>86.68</v>
      </c>
      <c r="F8" s="34">
        <v>113.35</v>
      </c>
      <c r="G8" s="34">
        <v>213.37</v>
      </c>
      <c r="H8" s="34">
        <v>303.38</v>
      </c>
      <c r="I8" s="34">
        <v>500.09</v>
      </c>
      <c r="J8" s="34">
        <v>583.46</v>
      </c>
      <c r="K8" s="34">
        <v>2624.06</v>
      </c>
      <c r="L8" s="34">
        <v>5635.74</v>
      </c>
      <c r="M8" s="34">
        <v>6.67</v>
      </c>
      <c r="N8" s="34">
        <v>1767.08</v>
      </c>
      <c r="P8" s="34">
        <v>10</v>
      </c>
      <c r="Q8" s="41">
        <f>E15/N15</f>
        <v>0</v>
      </c>
      <c r="R8" s="41">
        <f>SUM(E14:E16)/SUM(N14:N16)</f>
        <v>0</v>
      </c>
    </row>
    <row r="9" spans="1:20" x14ac:dyDescent="0.25">
      <c r="A9" s="34">
        <v>78.2</v>
      </c>
      <c r="B9" s="34">
        <v>0</v>
      </c>
      <c r="C9" s="34">
        <v>3.33</v>
      </c>
      <c r="D9" s="34">
        <v>0</v>
      </c>
      <c r="E9" s="34">
        <v>0</v>
      </c>
      <c r="F9" s="34">
        <v>6.67</v>
      </c>
      <c r="G9" s="34">
        <v>6.67</v>
      </c>
      <c r="H9" s="34">
        <v>3.33</v>
      </c>
      <c r="I9" s="34">
        <v>0</v>
      </c>
      <c r="J9" s="34">
        <v>0</v>
      </c>
      <c r="K9" s="34">
        <v>16.670000000000002</v>
      </c>
      <c r="L9" s="34">
        <v>26.67</v>
      </c>
      <c r="M9" s="34">
        <v>0</v>
      </c>
      <c r="N9" s="34">
        <v>66.680000000000007</v>
      </c>
      <c r="P9" s="34">
        <v>20</v>
      </c>
      <c r="Q9" s="41">
        <f>F15/N15</f>
        <v>0</v>
      </c>
      <c r="R9" s="41">
        <f>SUM(F14:F16)/SUM(N14:N16)</f>
        <v>0</v>
      </c>
    </row>
    <row r="10" spans="1:20" x14ac:dyDescent="0.25">
      <c r="A10" s="34">
        <v>78.25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3.33</v>
      </c>
      <c r="M10" s="34">
        <v>0</v>
      </c>
      <c r="N10" s="34">
        <v>16.670000000000002</v>
      </c>
      <c r="P10" s="34">
        <v>40</v>
      </c>
      <c r="Q10" s="41">
        <f>G15/N15</f>
        <v>0</v>
      </c>
      <c r="R10" s="41">
        <f>SUM(G14:G16)/SUM(N14:N16)</f>
        <v>0</v>
      </c>
    </row>
    <row r="11" spans="1:20" x14ac:dyDescent="0.25">
      <c r="A11" s="34">
        <v>78.3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3.33</v>
      </c>
      <c r="N11" s="34">
        <v>110.02</v>
      </c>
      <c r="P11" s="34">
        <v>60</v>
      </c>
      <c r="Q11" s="41">
        <f>H15/N15</f>
        <v>0</v>
      </c>
      <c r="R11" s="41">
        <f>SUM(H14:H16)/SUM(N14:N16)</f>
        <v>0</v>
      </c>
    </row>
    <row r="12" spans="1:20" x14ac:dyDescent="0.25">
      <c r="A12" s="34">
        <v>78.349999999999994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706.82</v>
      </c>
      <c r="P12" s="34">
        <v>80</v>
      </c>
      <c r="Q12" s="41">
        <f>I15/N15</f>
        <v>0</v>
      </c>
      <c r="R12" s="41">
        <f>SUM(I14:I16)/SUM(N14:N16)</f>
        <v>0</v>
      </c>
    </row>
    <row r="13" spans="1:20" x14ac:dyDescent="0.25">
      <c r="A13" s="34">
        <v>78.400000000000006</v>
      </c>
      <c r="B13" s="34">
        <v>0</v>
      </c>
      <c r="C13" s="34">
        <v>6.67</v>
      </c>
      <c r="D13" s="34">
        <v>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1560.36</v>
      </c>
      <c r="P13" s="34">
        <v>100</v>
      </c>
      <c r="Q13" s="41">
        <f>J15/N15</f>
        <v>2.1250662088946465E-3</v>
      </c>
      <c r="R13" s="41">
        <f>SUM(J14:J16)/SUM(N14:N16)</f>
        <v>6.5493165502999312E-4</v>
      </c>
    </row>
    <row r="14" spans="1:20" x14ac:dyDescent="0.25">
      <c r="A14" s="34">
        <v>78.45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3.33</v>
      </c>
      <c r="N14" s="34">
        <v>1760.42</v>
      </c>
      <c r="P14" s="36">
        <v>500</v>
      </c>
      <c r="Q14" s="41">
        <f>K15/N15</f>
        <v>0</v>
      </c>
      <c r="R14" s="41">
        <f>SUM(K14:K16)/SUM(N14:N16)</f>
        <v>0</v>
      </c>
    </row>
    <row r="15" spans="1:20" x14ac:dyDescent="0.25">
      <c r="A15" s="34">
        <v>78.5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3.33</v>
      </c>
      <c r="K15" s="34">
        <v>0</v>
      </c>
      <c r="L15" s="34">
        <v>0</v>
      </c>
      <c r="M15" s="34">
        <v>0</v>
      </c>
      <c r="N15" s="34">
        <v>1567.01</v>
      </c>
      <c r="P15" s="36">
        <v>1000</v>
      </c>
      <c r="Q15" s="41">
        <f>L15/N15</f>
        <v>0</v>
      </c>
      <c r="R15" s="41">
        <f>SUM(L14:L16)/SUM(N14:N16)</f>
        <v>0</v>
      </c>
    </row>
    <row r="16" spans="1:20" x14ac:dyDescent="0.25">
      <c r="A16" s="34">
        <v>78.55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1757.07</v>
      </c>
    </row>
    <row r="17" spans="1:18" x14ac:dyDescent="0.25">
      <c r="A17" s="34">
        <v>78.599999999999994</v>
      </c>
      <c r="B17" s="34"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1550.36</v>
      </c>
    </row>
    <row r="18" spans="1:18" x14ac:dyDescent="0.25">
      <c r="A18" s="34">
        <v>78.650000000000006</v>
      </c>
      <c r="B18" s="34">
        <v>0</v>
      </c>
      <c r="C18" s="34">
        <v>0</v>
      </c>
      <c r="D18" s="34">
        <v>6.67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3.33</v>
      </c>
      <c r="N18" s="34">
        <v>1356.94</v>
      </c>
    </row>
    <row r="19" spans="1:18" x14ac:dyDescent="0.25">
      <c r="A19" s="34">
        <v>78.7</v>
      </c>
      <c r="B19" s="34">
        <v>0</v>
      </c>
      <c r="C19" s="34">
        <v>3.33</v>
      </c>
      <c r="D19" s="34">
        <v>0</v>
      </c>
      <c r="E19" s="34">
        <v>3.33</v>
      </c>
      <c r="F19" s="34">
        <v>6.67</v>
      </c>
      <c r="G19" s="34">
        <v>0</v>
      </c>
      <c r="H19" s="34">
        <v>0</v>
      </c>
      <c r="I19" s="34">
        <v>6.67</v>
      </c>
      <c r="J19" s="34">
        <v>0</v>
      </c>
      <c r="K19" s="34">
        <v>6.67</v>
      </c>
      <c r="L19" s="34">
        <v>3.33</v>
      </c>
      <c r="M19" s="34">
        <v>0</v>
      </c>
      <c r="N19" s="34">
        <v>40.01</v>
      </c>
    </row>
    <row r="20" spans="1:18" x14ac:dyDescent="0.25">
      <c r="A20" s="34">
        <v>78.75</v>
      </c>
      <c r="B20" s="34">
        <v>10</v>
      </c>
      <c r="C20" s="34">
        <v>3.33</v>
      </c>
      <c r="D20" s="34">
        <v>13.34</v>
      </c>
      <c r="E20" s="34">
        <v>13.34</v>
      </c>
      <c r="F20" s="34">
        <v>10</v>
      </c>
      <c r="G20" s="34">
        <v>16.670000000000002</v>
      </c>
      <c r="H20" s="34">
        <v>30.01</v>
      </c>
      <c r="I20" s="34">
        <v>10</v>
      </c>
      <c r="J20" s="34">
        <v>6.67</v>
      </c>
      <c r="K20" s="34">
        <v>13.34</v>
      </c>
      <c r="L20" s="34">
        <v>3.33</v>
      </c>
      <c r="M20" s="34">
        <v>30.01</v>
      </c>
      <c r="N20" s="34">
        <v>23.34</v>
      </c>
    </row>
    <row r="21" spans="1:18" x14ac:dyDescent="0.25">
      <c r="A21" s="34">
        <v>78.8</v>
      </c>
      <c r="B21" s="34">
        <v>66.680000000000007</v>
      </c>
      <c r="C21" s="34">
        <v>93.36</v>
      </c>
      <c r="D21" s="34">
        <v>80.03</v>
      </c>
      <c r="E21" s="34">
        <v>90.02</v>
      </c>
      <c r="F21" s="34">
        <v>73.36</v>
      </c>
      <c r="G21" s="34">
        <v>50.01</v>
      </c>
      <c r="H21" s="34">
        <v>93.35</v>
      </c>
      <c r="I21" s="34">
        <v>83.35</v>
      </c>
      <c r="J21" s="34">
        <v>43.34</v>
      </c>
      <c r="K21" s="34">
        <v>96.68</v>
      </c>
      <c r="L21" s="34">
        <v>80.010000000000005</v>
      </c>
      <c r="M21" s="34">
        <v>150.03</v>
      </c>
      <c r="N21" s="34">
        <v>333.39</v>
      </c>
    </row>
    <row r="22" spans="1:18" x14ac:dyDescent="0.25">
      <c r="A22" s="34">
        <v>78.849999999999994</v>
      </c>
      <c r="B22" s="34">
        <v>100.02</v>
      </c>
      <c r="C22" s="34">
        <v>126.69</v>
      </c>
      <c r="D22" s="34">
        <v>93.35</v>
      </c>
      <c r="E22" s="34">
        <v>40.01</v>
      </c>
      <c r="F22" s="34">
        <v>100.02</v>
      </c>
      <c r="G22" s="34">
        <v>126.69</v>
      </c>
      <c r="H22" s="34">
        <v>140.03</v>
      </c>
      <c r="I22" s="34">
        <v>120.02</v>
      </c>
      <c r="J22" s="34">
        <v>106.7</v>
      </c>
      <c r="K22" s="34">
        <v>86.68</v>
      </c>
      <c r="L22" s="34">
        <v>70.010000000000005</v>
      </c>
      <c r="M22" s="34">
        <v>266.73</v>
      </c>
      <c r="N22" s="34">
        <v>1410.31</v>
      </c>
    </row>
    <row r="23" spans="1:18" x14ac:dyDescent="0.25">
      <c r="A23" s="34">
        <v>78.900000000000006</v>
      </c>
      <c r="B23" s="34">
        <v>116.69</v>
      </c>
      <c r="C23" s="34">
        <v>160.05000000000001</v>
      </c>
      <c r="D23" s="34">
        <v>93.35</v>
      </c>
      <c r="E23" s="34">
        <v>113.35</v>
      </c>
      <c r="F23" s="34">
        <v>150.03</v>
      </c>
      <c r="G23" s="34">
        <v>166.7</v>
      </c>
      <c r="H23" s="34">
        <v>203.38</v>
      </c>
      <c r="I23" s="34">
        <v>170.04</v>
      </c>
      <c r="J23" s="34">
        <v>163.37</v>
      </c>
      <c r="K23" s="34">
        <v>120.02</v>
      </c>
      <c r="L23" s="34">
        <v>116.69</v>
      </c>
      <c r="M23" s="34">
        <v>280.06</v>
      </c>
      <c r="N23" s="34">
        <v>2000.48</v>
      </c>
    </row>
    <row r="24" spans="1:18" x14ac:dyDescent="0.25">
      <c r="A24" s="34">
        <v>78.95</v>
      </c>
      <c r="B24" s="34">
        <v>213.39</v>
      </c>
      <c r="C24" s="34">
        <v>186.73</v>
      </c>
      <c r="D24" s="34">
        <v>183.38</v>
      </c>
      <c r="E24" s="34">
        <v>153.38</v>
      </c>
      <c r="F24" s="34">
        <v>176.7</v>
      </c>
      <c r="G24" s="34">
        <v>183.38</v>
      </c>
      <c r="H24" s="34">
        <v>210.05</v>
      </c>
      <c r="I24" s="34">
        <v>153.37</v>
      </c>
      <c r="J24" s="34">
        <v>173.37</v>
      </c>
      <c r="K24" s="34">
        <v>166.71</v>
      </c>
      <c r="L24" s="34">
        <v>143.37</v>
      </c>
      <c r="M24" s="34">
        <v>266.72000000000003</v>
      </c>
      <c r="N24" s="34">
        <v>2387.2600000000002</v>
      </c>
    </row>
    <row r="25" spans="1:18" x14ac:dyDescent="0.25">
      <c r="A25" s="34">
        <v>79</v>
      </c>
      <c r="B25" s="34">
        <v>180.04</v>
      </c>
      <c r="C25" s="34">
        <v>193.39</v>
      </c>
      <c r="D25" s="34">
        <v>153.36000000000001</v>
      </c>
      <c r="E25" s="34">
        <v>110.02</v>
      </c>
      <c r="F25" s="34">
        <v>160.04</v>
      </c>
      <c r="G25" s="34">
        <v>180.04</v>
      </c>
      <c r="H25" s="34">
        <v>190.04</v>
      </c>
      <c r="I25" s="34">
        <v>166.71</v>
      </c>
      <c r="J25" s="34">
        <v>223.41</v>
      </c>
      <c r="K25" s="34">
        <v>136.69999999999999</v>
      </c>
      <c r="L25" s="34">
        <v>150.03</v>
      </c>
      <c r="M25" s="34">
        <v>436.77</v>
      </c>
      <c r="N25" s="34">
        <v>2960.83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4">
        <v>78</v>
      </c>
      <c r="B30" s="34">
        <v>106.68</v>
      </c>
      <c r="C30" s="34">
        <v>196.7</v>
      </c>
      <c r="D30" s="34">
        <v>826.83</v>
      </c>
      <c r="E30" s="34">
        <v>1667.02</v>
      </c>
      <c r="F30" s="34">
        <v>3124.16</v>
      </c>
      <c r="G30" s="34">
        <v>5675.42</v>
      </c>
      <c r="H30" s="34">
        <v>8714.06</v>
      </c>
      <c r="I30" s="34">
        <v>10955.89</v>
      </c>
      <c r="J30" s="34">
        <v>14202.32</v>
      </c>
      <c r="K30" s="34">
        <v>67149.2</v>
      </c>
      <c r="L30" s="34">
        <v>146726.07</v>
      </c>
      <c r="M30" s="34">
        <v>410.08</v>
      </c>
      <c r="N30" s="34">
        <v>2850.78</v>
      </c>
      <c r="Q30" s="34" t="s">
        <v>33</v>
      </c>
      <c r="R30" s="34" t="s">
        <v>34</v>
      </c>
    </row>
    <row r="31" spans="1:18" x14ac:dyDescent="0.25">
      <c r="A31" s="34">
        <v>78.05</v>
      </c>
      <c r="B31" s="34">
        <v>110.02</v>
      </c>
      <c r="C31" s="34">
        <v>240.05</v>
      </c>
      <c r="D31" s="34">
        <v>703.46</v>
      </c>
      <c r="E31" s="34">
        <v>1426.98</v>
      </c>
      <c r="F31" s="34">
        <v>2844.07</v>
      </c>
      <c r="G31" s="34">
        <v>5785.37</v>
      </c>
      <c r="H31" s="34">
        <v>8417.1299999999992</v>
      </c>
      <c r="I31" s="34">
        <v>10678.95</v>
      </c>
      <c r="J31" s="34">
        <v>13488.3</v>
      </c>
      <c r="K31" s="34">
        <v>65856.31</v>
      </c>
      <c r="L31" s="34">
        <v>142518.85999999999</v>
      </c>
      <c r="M31" s="34">
        <v>473.42</v>
      </c>
      <c r="N31" s="34">
        <v>2837.41</v>
      </c>
      <c r="P31" s="34">
        <v>1</v>
      </c>
      <c r="Q31" s="41">
        <f>C40/N40</f>
        <v>0</v>
      </c>
      <c r="R31" s="41">
        <f>SUM(C39:C41)/SUM(N39:N41)</f>
        <v>9.0082922523582777E-3</v>
      </c>
    </row>
    <row r="32" spans="1:18" x14ac:dyDescent="0.25">
      <c r="A32" s="34">
        <v>78.099999999999994</v>
      </c>
      <c r="B32" s="34">
        <v>96.68</v>
      </c>
      <c r="C32" s="34">
        <v>223.37</v>
      </c>
      <c r="D32" s="34">
        <v>796.82</v>
      </c>
      <c r="E32" s="34">
        <v>1350.29</v>
      </c>
      <c r="F32" s="34">
        <v>3117.49</v>
      </c>
      <c r="G32" s="34">
        <v>5615.35</v>
      </c>
      <c r="H32" s="34">
        <v>8233.75</v>
      </c>
      <c r="I32" s="34">
        <v>10435.5</v>
      </c>
      <c r="J32" s="34">
        <v>13651.9</v>
      </c>
      <c r="K32" s="34">
        <v>63161.58</v>
      </c>
      <c r="L32" s="34">
        <v>138150.37</v>
      </c>
      <c r="M32" s="34">
        <v>423.41</v>
      </c>
      <c r="N32" s="34">
        <v>3404.28</v>
      </c>
      <c r="P32" s="34">
        <v>5</v>
      </c>
      <c r="Q32" s="41">
        <f>D40/N40</f>
        <v>2.9505702076458255E-3</v>
      </c>
      <c r="R32" s="41">
        <f>SUM(D39:D41)/SUM(N39:N41)</f>
        <v>7.507160398940802E-3</v>
      </c>
    </row>
    <row r="33" spans="1:18" x14ac:dyDescent="0.25">
      <c r="A33" s="34">
        <v>78.150000000000006</v>
      </c>
      <c r="B33" s="34">
        <v>116.68</v>
      </c>
      <c r="C33" s="34">
        <v>196.7</v>
      </c>
      <c r="D33" s="34">
        <v>763.49</v>
      </c>
      <c r="E33" s="34">
        <v>1430.3</v>
      </c>
      <c r="F33" s="34">
        <v>2720.74</v>
      </c>
      <c r="G33" s="34">
        <v>5041.67</v>
      </c>
      <c r="H33" s="34">
        <v>7593.26</v>
      </c>
      <c r="I33" s="34">
        <v>9881.65</v>
      </c>
      <c r="J33" s="34">
        <v>11960.39</v>
      </c>
      <c r="K33" s="34">
        <v>58634.36</v>
      </c>
      <c r="L33" s="34">
        <v>126726.33</v>
      </c>
      <c r="M33" s="34">
        <v>376.73</v>
      </c>
      <c r="N33" s="34">
        <v>3787.79</v>
      </c>
      <c r="P33" s="34">
        <v>10</v>
      </c>
      <c r="Q33" s="41">
        <f>E40/N40</f>
        <v>1.4730732820780509E-3</v>
      </c>
      <c r="R33" s="41">
        <f>SUM(E39:E41)/SUM(N39:N41)</f>
        <v>4.5033955602524298E-3</v>
      </c>
    </row>
    <row r="34" spans="1:18" x14ac:dyDescent="0.25">
      <c r="A34" s="34">
        <v>78.2</v>
      </c>
      <c r="B34" s="34">
        <v>113.35</v>
      </c>
      <c r="C34" s="34">
        <v>203.37</v>
      </c>
      <c r="D34" s="34">
        <v>573.44000000000005</v>
      </c>
      <c r="E34" s="34">
        <v>1110.22</v>
      </c>
      <c r="F34" s="34">
        <v>2163.87</v>
      </c>
      <c r="G34" s="34">
        <v>4598.1000000000004</v>
      </c>
      <c r="H34" s="34">
        <v>6199.01</v>
      </c>
      <c r="I34" s="34">
        <v>8417.15</v>
      </c>
      <c r="J34" s="34">
        <v>10361.959999999999</v>
      </c>
      <c r="K34" s="34">
        <v>50956.06</v>
      </c>
      <c r="L34" s="34">
        <v>110378.04</v>
      </c>
      <c r="M34" s="34">
        <v>373.41</v>
      </c>
      <c r="N34" s="34">
        <v>3644.39</v>
      </c>
      <c r="P34" s="34">
        <v>20</v>
      </c>
      <c r="Q34" s="41">
        <f>F40/N40</f>
        <v>2.9505702076458255E-3</v>
      </c>
      <c r="R34" s="41">
        <f>SUM(F39:F41)/SUM(N39:N41)</f>
        <v>6.5059054527113443E-3</v>
      </c>
    </row>
    <row r="35" spans="1:18" x14ac:dyDescent="0.25">
      <c r="A35" s="34">
        <v>78.25</v>
      </c>
      <c r="B35" s="34">
        <v>30.01</v>
      </c>
      <c r="C35" s="34">
        <v>10</v>
      </c>
      <c r="D35" s="34">
        <v>50.01</v>
      </c>
      <c r="E35" s="34">
        <v>140.02000000000001</v>
      </c>
      <c r="F35" s="34">
        <v>270.04000000000002</v>
      </c>
      <c r="G35" s="34">
        <v>443.42</v>
      </c>
      <c r="H35" s="34">
        <v>763.49</v>
      </c>
      <c r="I35" s="34">
        <v>926.85</v>
      </c>
      <c r="J35" s="34">
        <v>1280.31</v>
      </c>
      <c r="K35" s="34">
        <v>5492.14</v>
      </c>
      <c r="L35" s="34">
        <v>12110.93</v>
      </c>
      <c r="M35" s="34">
        <v>13.33</v>
      </c>
      <c r="N35" s="34">
        <v>3814.51</v>
      </c>
      <c r="P35" s="34">
        <v>40</v>
      </c>
      <c r="Q35" s="41">
        <f>G40/N40</f>
        <v>0</v>
      </c>
      <c r="R35" s="41">
        <f>SUM(G39:G41)/SUM(N39:N41)</f>
        <v>9.5081691595462984E-3</v>
      </c>
    </row>
    <row r="36" spans="1:18" x14ac:dyDescent="0.25">
      <c r="A36" s="34">
        <v>78.3</v>
      </c>
      <c r="B36" s="34">
        <v>0</v>
      </c>
      <c r="C36" s="34">
        <v>0</v>
      </c>
      <c r="D36" s="34">
        <v>0</v>
      </c>
      <c r="E36" s="34">
        <v>0</v>
      </c>
      <c r="F36" s="34">
        <v>0</v>
      </c>
      <c r="G36" s="34">
        <v>3.33</v>
      </c>
      <c r="H36" s="34">
        <v>10</v>
      </c>
      <c r="I36" s="34">
        <v>3.33</v>
      </c>
      <c r="J36" s="34">
        <v>0</v>
      </c>
      <c r="K36" s="34">
        <v>16.670000000000002</v>
      </c>
      <c r="L36" s="34">
        <v>40.01</v>
      </c>
      <c r="M36" s="34">
        <v>0</v>
      </c>
      <c r="N36" s="34">
        <v>2107.16</v>
      </c>
      <c r="P36" s="34">
        <v>60</v>
      </c>
      <c r="Q36" s="41">
        <f>H40/N40</f>
        <v>1.4730732820780509E-3</v>
      </c>
      <c r="R36" s="41">
        <f>SUM(H39:H41)/SUM(N39:N41)</f>
        <v>6.0045274136699064E-3</v>
      </c>
    </row>
    <row r="37" spans="1:18" x14ac:dyDescent="0.25">
      <c r="A37" s="34">
        <v>78.349999999999994</v>
      </c>
      <c r="B37" s="34">
        <v>0</v>
      </c>
      <c r="C37" s="34">
        <v>0</v>
      </c>
      <c r="D37" s="34">
        <v>0</v>
      </c>
      <c r="E37" s="34">
        <v>0</v>
      </c>
      <c r="F37" s="34">
        <v>6.67</v>
      </c>
      <c r="G37" s="34">
        <v>10</v>
      </c>
      <c r="H37" s="34">
        <v>0</v>
      </c>
      <c r="I37" s="34">
        <v>0</v>
      </c>
      <c r="J37" s="34">
        <v>6.67</v>
      </c>
      <c r="K37" s="34">
        <v>3.33</v>
      </c>
      <c r="L37" s="34">
        <v>6.67</v>
      </c>
      <c r="M37" s="34">
        <v>0</v>
      </c>
      <c r="N37" s="34">
        <v>1807.09</v>
      </c>
      <c r="P37" s="34">
        <v>80</v>
      </c>
      <c r="Q37" s="41">
        <f>I40/N40</f>
        <v>0</v>
      </c>
      <c r="R37" s="41">
        <f>SUM(I39:I41)/SUM(N39:N41)</f>
        <v>1.0009547198587735E-2</v>
      </c>
    </row>
    <row r="38" spans="1:18" x14ac:dyDescent="0.25">
      <c r="A38" s="34">
        <v>78.400000000000006</v>
      </c>
      <c r="B38" s="34">
        <v>0</v>
      </c>
      <c r="C38" s="34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2210.61</v>
      </c>
      <c r="P38" s="34">
        <v>100</v>
      </c>
      <c r="Q38" s="41">
        <f>J40/N40</f>
        <v>0</v>
      </c>
      <c r="R38" s="41">
        <f>SUM(J39:J41)/SUM(N39:N41)</f>
        <v>5.5046505064818875E-3</v>
      </c>
    </row>
    <row r="39" spans="1:18" x14ac:dyDescent="0.25">
      <c r="A39" s="34">
        <v>78.45</v>
      </c>
      <c r="B39" s="34">
        <v>0</v>
      </c>
      <c r="C39" s="34">
        <v>0</v>
      </c>
      <c r="D39" s="34">
        <v>0</v>
      </c>
      <c r="E39" s="34">
        <v>0</v>
      </c>
      <c r="F39" s="34">
        <v>3.33</v>
      </c>
      <c r="G39" s="34">
        <v>0</v>
      </c>
      <c r="H39" s="34">
        <v>0</v>
      </c>
      <c r="I39" s="34">
        <v>0</v>
      </c>
      <c r="J39" s="34">
        <v>0</v>
      </c>
      <c r="K39" s="34">
        <v>3.33</v>
      </c>
      <c r="L39" s="34">
        <v>0</v>
      </c>
      <c r="M39" s="34">
        <v>0</v>
      </c>
      <c r="N39" s="34">
        <v>2020.47</v>
      </c>
      <c r="P39" s="36">
        <v>500</v>
      </c>
      <c r="Q39" s="41">
        <f>K40/N40</f>
        <v>5.9011404152916509E-3</v>
      </c>
      <c r="R39" s="41">
        <f>SUM(K39:K41)/SUM(N39:N41)</f>
        <v>5.0047735992938677E-3</v>
      </c>
    </row>
    <row r="40" spans="1:18" x14ac:dyDescent="0.25">
      <c r="A40" s="34">
        <v>78.5</v>
      </c>
      <c r="B40" s="34">
        <v>6.67</v>
      </c>
      <c r="C40" s="34">
        <v>0</v>
      </c>
      <c r="D40" s="34">
        <v>6.67</v>
      </c>
      <c r="E40" s="34">
        <v>3.33</v>
      </c>
      <c r="F40" s="34">
        <v>6.67</v>
      </c>
      <c r="G40" s="34">
        <v>0</v>
      </c>
      <c r="H40" s="34">
        <v>3.33</v>
      </c>
      <c r="I40" s="34">
        <v>0</v>
      </c>
      <c r="J40" s="34">
        <v>0</v>
      </c>
      <c r="K40" s="34">
        <v>13.34</v>
      </c>
      <c r="L40" s="34">
        <v>3.33</v>
      </c>
      <c r="M40" s="34">
        <v>16.670000000000002</v>
      </c>
      <c r="N40" s="34">
        <v>2260.58</v>
      </c>
      <c r="P40" s="36">
        <v>1000</v>
      </c>
      <c r="Q40" s="41">
        <f>L40/N40</f>
        <v>1.4730732820780509E-3</v>
      </c>
      <c r="R40" s="41">
        <f>SUM(L39:L41)/SUM(N39:N41)</f>
        <v>2.5023867996469338E-3</v>
      </c>
    </row>
    <row r="41" spans="1:18" x14ac:dyDescent="0.25">
      <c r="A41" s="34">
        <v>78.55</v>
      </c>
      <c r="B41" s="34">
        <v>40.01</v>
      </c>
      <c r="C41" s="34">
        <v>60.01</v>
      </c>
      <c r="D41" s="34">
        <v>43.34</v>
      </c>
      <c r="E41" s="34">
        <v>26.67</v>
      </c>
      <c r="F41" s="34">
        <v>33.340000000000003</v>
      </c>
      <c r="G41" s="34">
        <v>63.34</v>
      </c>
      <c r="H41" s="34">
        <v>36.67</v>
      </c>
      <c r="I41" s="34">
        <v>66.680000000000007</v>
      </c>
      <c r="J41" s="34">
        <v>36.67</v>
      </c>
      <c r="K41" s="34">
        <v>16.670000000000002</v>
      </c>
      <c r="L41" s="34">
        <v>13.34</v>
      </c>
      <c r="M41" s="34">
        <v>103.35</v>
      </c>
      <c r="N41" s="34">
        <v>2380.59</v>
      </c>
    </row>
    <row r="42" spans="1:18" x14ac:dyDescent="0.25">
      <c r="A42" s="34">
        <v>78.599999999999994</v>
      </c>
      <c r="B42" s="34">
        <v>103.35</v>
      </c>
      <c r="C42" s="34">
        <v>73.349999999999994</v>
      </c>
      <c r="D42" s="34">
        <v>96.69</v>
      </c>
      <c r="E42" s="34">
        <v>73.349999999999994</v>
      </c>
      <c r="F42" s="34">
        <v>56.68</v>
      </c>
      <c r="G42" s="34">
        <v>116.69</v>
      </c>
      <c r="H42" s="34">
        <v>70.010000000000005</v>
      </c>
      <c r="I42" s="34">
        <v>76.680000000000007</v>
      </c>
      <c r="J42" s="34">
        <v>123.36</v>
      </c>
      <c r="K42" s="34">
        <v>63.35</v>
      </c>
      <c r="L42" s="34">
        <v>40.01</v>
      </c>
      <c r="M42" s="34">
        <v>140.03</v>
      </c>
      <c r="N42" s="34">
        <v>2824.07</v>
      </c>
    </row>
    <row r="43" spans="1:18" x14ac:dyDescent="0.25">
      <c r="A43" s="34">
        <v>78.650000000000006</v>
      </c>
      <c r="B43" s="34">
        <v>163.38</v>
      </c>
      <c r="C43" s="34">
        <v>170.05</v>
      </c>
      <c r="D43" s="34">
        <v>116.69</v>
      </c>
      <c r="E43" s="34">
        <v>153.37</v>
      </c>
      <c r="F43" s="34">
        <v>136.69999999999999</v>
      </c>
      <c r="G43" s="34">
        <v>126.7</v>
      </c>
      <c r="H43" s="34">
        <v>216.72</v>
      </c>
      <c r="I43" s="34">
        <v>113.36</v>
      </c>
      <c r="J43" s="34">
        <v>106.69</v>
      </c>
      <c r="K43" s="34">
        <v>86.68</v>
      </c>
      <c r="L43" s="34">
        <v>80.010000000000005</v>
      </c>
      <c r="M43" s="34">
        <v>290.07</v>
      </c>
      <c r="N43" s="34">
        <v>3627.72</v>
      </c>
    </row>
    <row r="44" spans="1:18" x14ac:dyDescent="0.25">
      <c r="A44" s="34">
        <v>78.7</v>
      </c>
      <c r="B44" s="34">
        <v>186.71</v>
      </c>
      <c r="C44" s="34">
        <v>146.69999999999999</v>
      </c>
      <c r="D44" s="34">
        <v>173.38</v>
      </c>
      <c r="E44" s="34">
        <v>176.71</v>
      </c>
      <c r="F44" s="34">
        <v>143.36000000000001</v>
      </c>
      <c r="G44" s="34">
        <v>126.7</v>
      </c>
      <c r="H44" s="34">
        <v>210.04</v>
      </c>
      <c r="I44" s="34">
        <v>170.05</v>
      </c>
      <c r="J44" s="34">
        <v>130.03</v>
      </c>
      <c r="K44" s="34">
        <v>140.03</v>
      </c>
      <c r="L44" s="34">
        <v>76.680000000000007</v>
      </c>
      <c r="M44" s="34">
        <v>266.73</v>
      </c>
      <c r="N44" s="34">
        <v>4151.26</v>
      </c>
    </row>
    <row r="45" spans="1:18" x14ac:dyDescent="0.25">
      <c r="A45" s="34">
        <v>78.75</v>
      </c>
      <c r="B45" s="34">
        <v>126.7</v>
      </c>
      <c r="C45" s="34">
        <v>200.05</v>
      </c>
      <c r="D45" s="34">
        <v>196.73</v>
      </c>
      <c r="E45" s="34">
        <v>120.02</v>
      </c>
      <c r="F45" s="34">
        <v>156.69999999999999</v>
      </c>
      <c r="G45" s="34">
        <v>173.38</v>
      </c>
      <c r="H45" s="34">
        <v>173.37</v>
      </c>
      <c r="I45" s="34">
        <v>176.71</v>
      </c>
      <c r="J45" s="34">
        <v>160.03</v>
      </c>
      <c r="K45" s="34">
        <v>136.69999999999999</v>
      </c>
      <c r="L45" s="34">
        <v>120.02</v>
      </c>
      <c r="M45" s="34">
        <v>326.73</v>
      </c>
      <c r="N45" s="34">
        <v>4154.62</v>
      </c>
    </row>
    <row r="46" spans="1:18" x14ac:dyDescent="0.25">
      <c r="A46" s="34">
        <v>78.8</v>
      </c>
      <c r="B46" s="34">
        <v>230.07</v>
      </c>
      <c r="C46" s="34">
        <v>213.39</v>
      </c>
      <c r="D46" s="34">
        <v>173.38</v>
      </c>
      <c r="E46" s="34">
        <v>170.04</v>
      </c>
      <c r="F46" s="34">
        <v>160.03</v>
      </c>
      <c r="G46" s="34">
        <v>190.04</v>
      </c>
      <c r="H46" s="34">
        <v>203.38</v>
      </c>
      <c r="I46" s="34">
        <v>203.38</v>
      </c>
      <c r="J46" s="34">
        <v>193.39</v>
      </c>
      <c r="K46" s="34">
        <v>140.02000000000001</v>
      </c>
      <c r="L46" s="34">
        <v>176.71</v>
      </c>
      <c r="M46" s="34">
        <v>383.43</v>
      </c>
      <c r="N46" s="34">
        <v>3317.66</v>
      </c>
    </row>
    <row r="47" spans="1:18" x14ac:dyDescent="0.25">
      <c r="A47" s="34">
        <v>78.849999999999994</v>
      </c>
      <c r="B47" s="34">
        <v>270.07</v>
      </c>
      <c r="C47" s="34">
        <v>200.06</v>
      </c>
      <c r="D47" s="34">
        <v>220.09</v>
      </c>
      <c r="E47" s="34">
        <v>216.72</v>
      </c>
      <c r="F47" s="34">
        <v>223.4</v>
      </c>
      <c r="G47" s="34">
        <v>240.05</v>
      </c>
      <c r="H47" s="34">
        <v>226.73</v>
      </c>
      <c r="I47" s="34">
        <v>223.38</v>
      </c>
      <c r="J47" s="34">
        <v>243.4</v>
      </c>
      <c r="K47" s="34">
        <v>153.36000000000001</v>
      </c>
      <c r="L47" s="34">
        <v>103.35</v>
      </c>
      <c r="M47" s="34">
        <v>400.09</v>
      </c>
      <c r="N47" s="34">
        <v>3694.45</v>
      </c>
    </row>
    <row r="48" spans="1:18" x14ac:dyDescent="0.25">
      <c r="A48" s="34">
        <v>78.900000000000006</v>
      </c>
      <c r="B48" s="34">
        <v>213.4</v>
      </c>
      <c r="C48" s="34">
        <v>176.72</v>
      </c>
      <c r="D48" s="34">
        <v>213.39</v>
      </c>
      <c r="E48" s="34">
        <v>193.38</v>
      </c>
      <c r="F48" s="34">
        <v>213.4</v>
      </c>
      <c r="G48" s="34">
        <v>186.72</v>
      </c>
      <c r="H48" s="34">
        <v>223.38</v>
      </c>
      <c r="I48" s="34">
        <v>170.04</v>
      </c>
      <c r="J48" s="34">
        <v>163.37</v>
      </c>
      <c r="K48" s="34">
        <v>136.69999999999999</v>
      </c>
      <c r="L48" s="34">
        <v>106.69</v>
      </c>
      <c r="M48" s="34">
        <v>383.41</v>
      </c>
      <c r="N48" s="34">
        <v>3907.87</v>
      </c>
    </row>
    <row r="49" spans="1:14" x14ac:dyDescent="0.25">
      <c r="A49" s="34">
        <v>78.95</v>
      </c>
      <c r="B49" s="34">
        <v>183.39</v>
      </c>
      <c r="C49" s="34">
        <v>230.05</v>
      </c>
      <c r="D49" s="34">
        <v>226.73</v>
      </c>
      <c r="E49" s="34">
        <v>260.08999999999997</v>
      </c>
      <c r="F49" s="34">
        <v>193.38</v>
      </c>
      <c r="G49" s="34">
        <v>200.05</v>
      </c>
      <c r="H49" s="34">
        <v>233.39</v>
      </c>
      <c r="I49" s="34">
        <v>233.41</v>
      </c>
      <c r="J49" s="34">
        <v>263.41000000000003</v>
      </c>
      <c r="K49" s="34">
        <v>163.36000000000001</v>
      </c>
      <c r="L49" s="34">
        <v>156.69999999999999</v>
      </c>
      <c r="M49" s="34">
        <v>496.78</v>
      </c>
      <c r="N49" s="34">
        <v>3777.82</v>
      </c>
    </row>
    <row r="50" spans="1:14" x14ac:dyDescent="0.25">
      <c r="A50" s="34">
        <v>79</v>
      </c>
      <c r="B50" s="34">
        <v>230.06</v>
      </c>
      <c r="C50" s="34">
        <v>243.4</v>
      </c>
      <c r="D50" s="34">
        <v>193.38</v>
      </c>
      <c r="E50" s="34">
        <v>166.71</v>
      </c>
      <c r="F50" s="34">
        <v>220.06</v>
      </c>
      <c r="G50" s="34">
        <v>183.37</v>
      </c>
      <c r="H50" s="34">
        <v>256.74</v>
      </c>
      <c r="I50" s="34">
        <v>283.43</v>
      </c>
      <c r="J50" s="34">
        <v>186.72</v>
      </c>
      <c r="K50" s="34">
        <v>196.71</v>
      </c>
      <c r="L50" s="34">
        <v>193.37</v>
      </c>
      <c r="M50" s="34">
        <v>326.74</v>
      </c>
      <c r="N50" s="34">
        <v>3631.09</v>
      </c>
    </row>
    <row r="54" spans="1:14" x14ac:dyDescent="0.25">
      <c r="C54" s="49"/>
      <c r="D54" s="49"/>
      <c r="E54" s="49"/>
      <c r="F54" s="49"/>
    </row>
    <row r="56" spans="1:14" x14ac:dyDescent="0.25">
      <c r="C56" s="41"/>
      <c r="D56" s="41"/>
      <c r="E56" s="41"/>
      <c r="F56" s="41"/>
    </row>
    <row r="57" spans="1:14" x14ac:dyDescent="0.25">
      <c r="C57" s="41"/>
      <c r="D57" s="41"/>
      <c r="E57" s="41"/>
      <c r="F57" s="41"/>
    </row>
    <row r="58" spans="1:14" x14ac:dyDescent="0.25">
      <c r="C58" s="41"/>
      <c r="D58" s="41"/>
      <c r="E58" s="41"/>
      <c r="F58" s="41"/>
    </row>
    <row r="59" spans="1:14" x14ac:dyDescent="0.25">
      <c r="C59" s="41"/>
      <c r="D59" s="41"/>
      <c r="E59" s="41"/>
      <c r="F59" s="41"/>
    </row>
    <row r="60" spans="1:14" x14ac:dyDescent="0.25">
      <c r="C60" s="41"/>
      <c r="D60" s="41"/>
      <c r="E60" s="41"/>
      <c r="F60" s="41"/>
    </row>
    <row r="61" spans="1:14" x14ac:dyDescent="0.25">
      <c r="C61" s="41"/>
      <c r="D61" s="41"/>
      <c r="E61" s="41"/>
      <c r="F61" s="41"/>
    </row>
    <row r="62" spans="1:14" x14ac:dyDescent="0.25">
      <c r="C62" s="41"/>
      <c r="D62" s="41"/>
      <c r="E62" s="41"/>
      <c r="F62" s="41"/>
    </row>
    <row r="63" spans="1:14" x14ac:dyDescent="0.25">
      <c r="C63" s="41"/>
      <c r="D63" s="41"/>
      <c r="E63" s="41"/>
      <c r="F63" s="41"/>
    </row>
    <row r="64" spans="1:14" x14ac:dyDescent="0.25">
      <c r="C64" s="41"/>
      <c r="D64" s="41"/>
      <c r="E64" s="41"/>
      <c r="F64" s="41"/>
    </row>
    <row r="65" spans="3:6" x14ac:dyDescent="0.25">
      <c r="C65" s="41"/>
      <c r="D65" s="41"/>
      <c r="E65" s="41"/>
      <c r="F65" s="41"/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opLeftCell="C7" workbookViewId="0">
      <selection activeCell="D4" sqref="D4:D13"/>
    </sheetView>
  </sheetViews>
  <sheetFormatPr defaultRowHeight="15" x14ac:dyDescent="0.25"/>
  <sheetData>
    <row r="2" spans="2:6" x14ac:dyDescent="0.25">
      <c r="C2" s="49">
        <v>77.5</v>
      </c>
      <c r="D2" s="49"/>
      <c r="E2" s="49">
        <v>78.5</v>
      </c>
      <c r="F2" s="49"/>
    </row>
    <row r="3" spans="2:6" x14ac:dyDescent="0.25">
      <c r="C3" t="s">
        <v>31</v>
      </c>
      <c r="D3" t="s">
        <v>35</v>
      </c>
      <c r="E3" s="34" t="s">
        <v>31</v>
      </c>
      <c r="F3" s="34" t="s">
        <v>35</v>
      </c>
    </row>
    <row r="4" spans="2:6" x14ac:dyDescent="0.25">
      <c r="B4" s="34">
        <v>1</v>
      </c>
      <c r="C4" s="42">
        <v>0</v>
      </c>
      <c r="D4" s="42">
        <v>1.6802712629926976E-3</v>
      </c>
      <c r="E4" s="42">
        <v>0</v>
      </c>
      <c r="F4" s="42">
        <v>9.0082922523582777E-3</v>
      </c>
    </row>
    <row r="5" spans="2:6" x14ac:dyDescent="0.25">
      <c r="B5" s="34">
        <v>5</v>
      </c>
      <c r="C5" s="42">
        <v>0</v>
      </c>
      <c r="D5" s="42">
        <v>1.3443850375204574E-2</v>
      </c>
      <c r="E5" s="42">
        <v>0</v>
      </c>
      <c r="F5" s="42">
        <v>7.507160398940802E-3</v>
      </c>
    </row>
    <row r="6" spans="2:6" x14ac:dyDescent="0.25">
      <c r="B6" s="34">
        <v>10</v>
      </c>
      <c r="C6" s="42">
        <v>0</v>
      </c>
      <c r="D6" s="42">
        <v>3.3610466073642931E-2</v>
      </c>
      <c r="E6" s="42">
        <v>0</v>
      </c>
      <c r="F6" s="42">
        <v>4.5033955602524298E-3</v>
      </c>
    </row>
    <row r="7" spans="2:6" x14ac:dyDescent="0.25">
      <c r="B7" s="34">
        <v>20</v>
      </c>
      <c r="C7" s="42">
        <v>0</v>
      </c>
      <c r="D7" s="42">
        <v>5.2098490780351579E-2</v>
      </c>
      <c r="E7" s="42">
        <v>0</v>
      </c>
      <c r="F7" s="42">
        <v>6.5059054527113443E-3</v>
      </c>
    </row>
    <row r="8" spans="2:6" x14ac:dyDescent="0.25">
      <c r="B8" s="34">
        <v>40</v>
      </c>
      <c r="C8" s="42">
        <v>0</v>
      </c>
      <c r="D8" s="42">
        <v>9.5792264703213684E-2</v>
      </c>
      <c r="E8" s="42">
        <v>0</v>
      </c>
      <c r="F8" s="42">
        <v>9.5081691595462984E-3</v>
      </c>
    </row>
    <row r="9" spans="2:6" x14ac:dyDescent="0.25">
      <c r="B9" s="34">
        <v>60</v>
      </c>
      <c r="C9" s="42">
        <v>7.8644388026214795E-4</v>
      </c>
      <c r="D9" s="42">
        <v>0.11540103034233846</v>
      </c>
      <c r="E9" s="42">
        <v>0</v>
      </c>
      <c r="F9" s="42">
        <v>6.0045274136699064E-3</v>
      </c>
    </row>
    <row r="10" spans="2:6" x14ac:dyDescent="0.25">
      <c r="B10" s="34">
        <v>80</v>
      </c>
      <c r="C10" s="42">
        <v>0</v>
      </c>
      <c r="D10" s="42">
        <v>0.15573426173921517</v>
      </c>
      <c r="E10" s="42">
        <v>0</v>
      </c>
      <c r="F10" s="42">
        <v>1.0009547198587735E-2</v>
      </c>
    </row>
    <row r="11" spans="2:6" x14ac:dyDescent="0.25">
      <c r="B11" s="34">
        <v>100</v>
      </c>
      <c r="C11" s="42">
        <v>0</v>
      </c>
      <c r="D11" s="42">
        <v>0.22184285431039985</v>
      </c>
      <c r="E11" s="42">
        <v>6.5493165502999312E-4</v>
      </c>
      <c r="F11" s="42">
        <v>5.5046505064818875E-3</v>
      </c>
    </row>
    <row r="12" spans="2:6" x14ac:dyDescent="0.25">
      <c r="B12" s="36">
        <v>500</v>
      </c>
      <c r="C12" s="42">
        <v>7.8644388026214795E-4</v>
      </c>
      <c r="D12" s="42">
        <v>0.93963121406319827</v>
      </c>
      <c r="E12" s="42">
        <v>0</v>
      </c>
      <c r="F12" s="42">
        <v>5.0047735992938677E-3</v>
      </c>
    </row>
    <row r="13" spans="2:6" x14ac:dyDescent="0.25">
      <c r="B13" s="36">
        <v>1000</v>
      </c>
      <c r="C13" s="42">
        <v>2.3616933341205643E-3</v>
      </c>
      <c r="D13" s="42">
        <v>2.108434625685971</v>
      </c>
      <c r="E13" s="42">
        <v>0</v>
      </c>
      <c r="F13" s="42">
        <v>2.5023867996469338E-3</v>
      </c>
    </row>
  </sheetData>
  <mergeCells count="2">
    <mergeCell ref="C2:D2"/>
    <mergeCell ref="E2:F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O34" sqref="O34"/>
    </sheetView>
  </sheetViews>
  <sheetFormatPr defaultRowHeight="15" x14ac:dyDescent="0.25"/>
  <cols>
    <col min="1" max="2" width="9.140625" style="34"/>
    <col min="3" max="3" width="10.7109375" style="34" customWidth="1"/>
    <col min="4" max="4" width="11" style="34" customWidth="1"/>
    <col min="5" max="5" width="9.140625" style="34"/>
    <col min="6" max="6" width="10.85546875" style="34" customWidth="1"/>
    <col min="7" max="16384" width="9.140625" style="34"/>
  </cols>
  <sheetData>
    <row r="2" spans="2:6" x14ac:dyDescent="0.25">
      <c r="C2" s="49">
        <v>71.5</v>
      </c>
      <c r="D2" s="49"/>
      <c r="E2" s="49">
        <v>72.5</v>
      </c>
      <c r="F2" s="49"/>
    </row>
    <row r="3" spans="2:6" x14ac:dyDescent="0.25">
      <c r="C3" s="34" t="s">
        <v>31</v>
      </c>
      <c r="D3" s="34" t="s">
        <v>35</v>
      </c>
      <c r="E3" s="34" t="s">
        <v>31</v>
      </c>
      <c r="F3" s="34" t="s">
        <v>35</v>
      </c>
    </row>
    <row r="4" spans="2:6" x14ac:dyDescent="0.25">
      <c r="B4" s="34">
        <v>1</v>
      </c>
      <c r="C4" s="42">
        <v>0</v>
      </c>
      <c r="D4" s="42">
        <v>4.2038563510089749E-2</v>
      </c>
      <c r="E4" s="42">
        <v>0</v>
      </c>
      <c r="F4" s="42">
        <v>2.7905138339920948E-2</v>
      </c>
    </row>
    <row r="5" spans="2:6" x14ac:dyDescent="0.25">
      <c r="B5" s="34">
        <v>5</v>
      </c>
      <c r="C5" s="42">
        <v>0</v>
      </c>
      <c r="D5" s="42">
        <v>0.16983377913320366</v>
      </c>
      <c r="E5" s="42">
        <v>0</v>
      </c>
      <c r="F5" s="42">
        <v>0.11317368053940943</v>
      </c>
    </row>
    <row r="6" spans="2:6" x14ac:dyDescent="0.25">
      <c r="B6" s="34">
        <v>10</v>
      </c>
      <c r="C6" s="42">
        <v>0</v>
      </c>
      <c r="D6" s="42">
        <v>0.35314074554774538</v>
      </c>
      <c r="E6" s="42">
        <v>8.2748338199664531E-4</v>
      </c>
      <c r="F6" s="42">
        <v>0.23176935596372938</v>
      </c>
    </row>
    <row r="7" spans="2:6" x14ac:dyDescent="0.25">
      <c r="B7" s="34">
        <v>20</v>
      </c>
      <c r="C7" s="42">
        <v>0</v>
      </c>
      <c r="D7" s="42">
        <v>0.70690689983877231</v>
      </c>
      <c r="E7" s="42">
        <v>0</v>
      </c>
      <c r="F7" s="42">
        <v>0.43642641246221808</v>
      </c>
    </row>
    <row r="8" spans="2:6" x14ac:dyDescent="0.25">
      <c r="B8" s="34">
        <v>40</v>
      </c>
      <c r="C8" s="42">
        <v>3.7632395471317529E-3</v>
      </c>
      <c r="D8" s="42">
        <v>1.3624159607001214</v>
      </c>
      <c r="E8" s="42">
        <v>8.2748338199664531E-4</v>
      </c>
      <c r="F8" s="42">
        <v>0.79152522669146708</v>
      </c>
    </row>
    <row r="9" spans="2:6" x14ac:dyDescent="0.25">
      <c r="B9" s="34">
        <v>60</v>
      </c>
      <c r="C9" s="42">
        <v>3.7651211669053187E-3</v>
      </c>
      <c r="D9" s="42">
        <v>1.5369769764709811</v>
      </c>
      <c r="E9" s="42">
        <v>8.2748338199664531E-4</v>
      </c>
      <c r="F9" s="42">
        <v>0.91732890456952565</v>
      </c>
    </row>
    <row r="10" spans="2:6" x14ac:dyDescent="0.25">
      <c r="B10" s="34">
        <v>80</v>
      </c>
      <c r="C10" s="42">
        <v>1.2531587691948739E-3</v>
      </c>
      <c r="D10" s="42">
        <v>2.415911945138876</v>
      </c>
      <c r="E10" s="42">
        <v>5.7998384792197306E-3</v>
      </c>
      <c r="F10" s="42">
        <v>1.5700302255289469</v>
      </c>
    </row>
    <row r="11" spans="2:6" x14ac:dyDescent="0.25">
      <c r="B11" s="34">
        <v>100</v>
      </c>
      <c r="C11" s="42">
        <v>3.7632395471317529E-3</v>
      </c>
      <c r="D11" s="42">
        <v>3.175211958084164</v>
      </c>
      <c r="E11" s="42">
        <v>0</v>
      </c>
      <c r="F11" s="42">
        <v>1.9337572657521507</v>
      </c>
    </row>
    <row r="12" spans="2:6" x14ac:dyDescent="0.25">
      <c r="B12" s="36">
        <v>500</v>
      </c>
      <c r="C12" s="42">
        <v>2.572174230464553E-2</v>
      </c>
      <c r="D12" s="42">
        <v>16.38627395929127</v>
      </c>
      <c r="E12" s="42">
        <v>1.2424675405355036E-2</v>
      </c>
      <c r="F12" s="42">
        <v>10.253480585910253</v>
      </c>
    </row>
    <row r="13" spans="2:6" x14ac:dyDescent="0.25">
      <c r="B13" s="36">
        <v>1000</v>
      </c>
      <c r="C13" s="42">
        <v>24.907450649817388</v>
      </c>
      <c r="D13" s="42">
        <v>33.43182120034767</v>
      </c>
      <c r="E13" s="42">
        <v>2.0709448965645774E-2</v>
      </c>
      <c r="F13" s="42">
        <v>20.205649848872355</v>
      </c>
    </row>
  </sheetData>
  <mergeCells count="2">
    <mergeCell ref="C2:D2"/>
    <mergeCell ref="E2:F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workbookViewId="0">
      <selection activeCell="C11" sqref="C11"/>
    </sheetView>
  </sheetViews>
  <sheetFormatPr defaultRowHeight="15" x14ac:dyDescent="0.25"/>
  <cols>
    <col min="1" max="2" width="9.140625" style="34"/>
    <col min="3" max="3" width="10.7109375" style="34" customWidth="1"/>
    <col min="4" max="4" width="11" style="34" customWidth="1"/>
    <col min="5" max="5" width="9.140625" style="34"/>
    <col min="6" max="6" width="10.85546875" style="34" customWidth="1"/>
    <col min="7" max="16384" width="9.140625" style="34"/>
  </cols>
  <sheetData>
    <row r="2" spans="2:6" x14ac:dyDescent="0.25">
      <c r="C2" s="49">
        <v>73.5</v>
      </c>
      <c r="D2" s="49"/>
      <c r="E2" s="49">
        <v>74.5</v>
      </c>
      <c r="F2" s="49"/>
    </row>
    <row r="3" spans="2:6" x14ac:dyDescent="0.25">
      <c r="C3" s="34" t="s">
        <v>31</v>
      </c>
      <c r="D3" s="34" t="s">
        <v>35</v>
      </c>
      <c r="E3" s="34" t="s">
        <v>31</v>
      </c>
      <c r="F3" s="34" t="s">
        <v>35</v>
      </c>
    </row>
    <row r="4" spans="2:6" x14ac:dyDescent="0.25">
      <c r="B4" s="34">
        <v>1</v>
      </c>
      <c r="C4" s="42">
        <v>6.6673474168533727E-4</v>
      </c>
      <c r="D4" s="42">
        <v>7.046556734055387E-2</v>
      </c>
      <c r="E4" s="42">
        <v>0</v>
      </c>
      <c r="F4" s="42">
        <v>1.7525338146157407E-2</v>
      </c>
    </row>
    <row r="5" spans="2:6" x14ac:dyDescent="0.25">
      <c r="B5" s="34">
        <v>5</v>
      </c>
      <c r="C5" s="42">
        <v>0</v>
      </c>
      <c r="D5" s="42">
        <v>0.33556045359063835</v>
      </c>
      <c r="E5" s="42">
        <v>6.7348375144606868E-4</v>
      </c>
      <c r="F5" s="42">
        <v>0.102722253616554</v>
      </c>
    </row>
    <row r="6" spans="2:6" x14ac:dyDescent="0.25">
      <c r="B6" s="34">
        <v>10</v>
      </c>
      <c r="C6" s="42">
        <v>0</v>
      </c>
      <c r="D6" s="42">
        <v>0.66543305195990909</v>
      </c>
      <c r="E6" s="42">
        <v>0</v>
      </c>
      <c r="F6" s="42">
        <v>0.20836929079474384</v>
      </c>
    </row>
    <row r="7" spans="2:6" x14ac:dyDescent="0.25">
      <c r="B7" s="34">
        <v>20</v>
      </c>
      <c r="C7" s="42">
        <v>0</v>
      </c>
      <c r="D7" s="42">
        <v>1.2432880864162916</v>
      </c>
      <c r="E7" s="42">
        <v>4.0469699298606105E-3</v>
      </c>
      <c r="F7" s="42">
        <v>0.39532764730877562</v>
      </c>
    </row>
    <row r="8" spans="2:6" x14ac:dyDescent="0.25">
      <c r="B8" s="34">
        <v>40</v>
      </c>
      <c r="C8" s="42">
        <v>2.0002042250560118E-3</v>
      </c>
      <c r="D8" s="42">
        <v>2.34520795322041</v>
      </c>
      <c r="E8" s="42">
        <v>6.7348375144606868E-4</v>
      </c>
      <c r="F8" s="42">
        <v>0.72694524390475379</v>
      </c>
    </row>
    <row r="9" spans="2:6" x14ac:dyDescent="0.25">
      <c r="B9" s="34">
        <v>60</v>
      </c>
      <c r="C9" s="42">
        <v>6.0086215008939847E-3</v>
      </c>
      <c r="D9" s="42">
        <v>3.4549967865630888</v>
      </c>
      <c r="E9" s="42">
        <v>0</v>
      </c>
      <c r="F9" s="42">
        <v>1.0459554609344996</v>
      </c>
    </row>
    <row r="10" spans="2:6" x14ac:dyDescent="0.25">
      <c r="B10" s="34">
        <v>80</v>
      </c>
      <c r="C10" s="42">
        <v>5.3398845527771613E-3</v>
      </c>
      <c r="D10" s="42">
        <v>4.3985524437217203</v>
      </c>
      <c r="E10" s="42">
        <v>1.3489899766202036E-3</v>
      </c>
      <c r="F10" s="42">
        <v>1.3859619150250353</v>
      </c>
    </row>
    <row r="11" spans="2:6" x14ac:dyDescent="0.25">
      <c r="B11" s="34">
        <v>100</v>
      </c>
      <c r="C11" s="42">
        <v>2.6689411731728365E-3</v>
      </c>
      <c r="D11" s="42">
        <v>5.6611384049563132</v>
      </c>
      <c r="E11" s="42">
        <v>0</v>
      </c>
      <c r="F11" s="42">
        <v>1.7903544931129596</v>
      </c>
    </row>
    <row r="12" spans="2:6" x14ac:dyDescent="0.25">
      <c r="B12" s="36">
        <v>500</v>
      </c>
      <c r="C12" s="42">
        <v>2.7368159712002627E-2</v>
      </c>
      <c r="D12" s="42">
        <v>32.036510969537765</v>
      </c>
      <c r="E12" s="42">
        <v>6.0674211841988167E-3</v>
      </c>
      <c r="F12" s="42">
        <v>8.4064368601579638</v>
      </c>
    </row>
    <row r="13" spans="2:6" x14ac:dyDescent="0.25">
      <c r="B13" s="36">
        <v>1000</v>
      </c>
      <c r="C13" s="42">
        <v>29.744550494645097</v>
      </c>
      <c r="D13" s="42">
        <v>42.073956495671567</v>
      </c>
      <c r="E13" s="42">
        <v>3.1690140845070422E-2</v>
      </c>
      <c r="F13" s="42">
        <v>21.635927965340656</v>
      </c>
    </row>
  </sheetData>
  <mergeCells count="2">
    <mergeCell ref="C2:D2"/>
    <mergeCell ref="E2:F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opLeftCell="A4" workbookViewId="0">
      <selection activeCell="B2" sqref="B2:F13"/>
    </sheetView>
  </sheetViews>
  <sheetFormatPr defaultRowHeight="15" x14ac:dyDescent="0.25"/>
  <cols>
    <col min="1" max="2" width="9.140625" style="34"/>
    <col min="3" max="3" width="10.7109375" style="34" customWidth="1"/>
    <col min="4" max="4" width="11" style="34" customWidth="1"/>
    <col min="5" max="5" width="11.140625" style="34" customWidth="1"/>
    <col min="6" max="6" width="10.85546875" style="34" customWidth="1"/>
    <col min="7" max="16384" width="9.140625" style="34"/>
  </cols>
  <sheetData>
    <row r="2" spans="2:6" x14ac:dyDescent="0.25">
      <c r="C2" s="49">
        <v>67.5</v>
      </c>
      <c r="D2" s="49"/>
      <c r="E2" s="49">
        <v>68.5</v>
      </c>
      <c r="F2" s="49"/>
    </row>
    <row r="3" spans="2:6" x14ac:dyDescent="0.25">
      <c r="C3" s="34" t="s">
        <v>31</v>
      </c>
      <c r="D3" s="34" t="s">
        <v>35</v>
      </c>
      <c r="E3" s="34" t="s">
        <v>31</v>
      </c>
      <c r="F3" s="34" t="s">
        <v>35</v>
      </c>
    </row>
    <row r="4" spans="2:6" x14ac:dyDescent="0.25">
      <c r="B4" s="34">
        <v>1</v>
      </c>
      <c r="C4" s="42">
        <v>0</v>
      </c>
      <c r="D4" s="42">
        <v>0.12479449641836615</v>
      </c>
      <c r="E4" s="42">
        <v>2.6384305532473908E-3</v>
      </c>
      <c r="F4" s="42">
        <v>0.1545124394243618</v>
      </c>
    </row>
    <row r="5" spans="2:6" x14ac:dyDescent="0.25">
      <c r="B5" s="34">
        <v>5</v>
      </c>
      <c r="C5" s="42">
        <v>1.0191807990010192E-3</v>
      </c>
      <c r="D5" s="42">
        <v>0.53672153286100133</v>
      </c>
      <c r="E5" s="42">
        <v>2.6384305532473908E-3</v>
      </c>
      <c r="F5" s="42">
        <v>0.86667609657142464</v>
      </c>
    </row>
    <row r="6" spans="2:6" x14ac:dyDescent="0.25">
      <c r="B6" s="34">
        <v>10</v>
      </c>
      <c r="C6" s="42">
        <v>1.1223231201011223E-2</v>
      </c>
      <c r="D6" s="42">
        <v>0.95684914079931116</v>
      </c>
      <c r="E6" s="42">
        <v>3.1670663089670239E-3</v>
      </c>
      <c r="F6" s="42">
        <v>1.7276172010662691</v>
      </c>
    </row>
    <row r="7" spans="2:6" x14ac:dyDescent="0.25">
      <c r="B7" s="34">
        <v>20</v>
      </c>
      <c r="C7" s="42">
        <v>2.0414222010020416E-3</v>
      </c>
      <c r="D7" s="42">
        <v>1.9791976553019925</v>
      </c>
      <c r="E7" s="42">
        <v>5.8039141204308227E-3</v>
      </c>
      <c r="F7" s="42">
        <v>3.367392539335353</v>
      </c>
    </row>
    <row r="8" spans="2:6" x14ac:dyDescent="0.25">
      <c r="B8" s="34">
        <v>40</v>
      </c>
      <c r="C8" s="42">
        <v>5.1020252010051028E-3</v>
      </c>
      <c r="D8" s="42">
        <v>3.6590842368967</v>
      </c>
      <c r="E8" s="42">
        <v>2.1113775393113493E-3</v>
      </c>
      <c r="F8" s="42">
        <v>6.5857235841917996</v>
      </c>
    </row>
    <row r="9" spans="2:6" x14ac:dyDescent="0.25">
      <c r="B9" s="34">
        <v>60</v>
      </c>
      <c r="C9" s="42">
        <v>3.0606030000030608E-3</v>
      </c>
      <c r="D9" s="42">
        <v>3.5958862636011291</v>
      </c>
      <c r="E9" s="42">
        <v>1.0553722212989563E-2</v>
      </c>
      <c r="F9" s="42">
        <v>7.9632644433470272</v>
      </c>
    </row>
    <row r="10" spans="2:6" x14ac:dyDescent="0.25">
      <c r="B10" s="34">
        <v>80</v>
      </c>
      <c r="C10" s="42">
        <v>8.1626282010081631E-3</v>
      </c>
      <c r="D10" s="42">
        <v>6.9679732453908487</v>
      </c>
      <c r="E10" s="42">
        <v>9.4980334433338882E-3</v>
      </c>
      <c r="F10" s="42">
        <v>12.494530655240382</v>
      </c>
    </row>
    <row r="11" spans="2:6" x14ac:dyDescent="0.25">
      <c r="B11" s="34">
        <v>100</v>
      </c>
      <c r="C11" s="42">
        <v>1.2248533206012248E-2</v>
      </c>
      <c r="D11" s="42">
        <v>8.6485105883273956</v>
      </c>
      <c r="E11" s="42">
        <v>9.4980334433338882E-3</v>
      </c>
      <c r="F11" s="42">
        <v>15.536194734433181</v>
      </c>
    </row>
    <row r="12" spans="2:6" x14ac:dyDescent="0.25">
      <c r="B12" s="36">
        <v>500</v>
      </c>
      <c r="C12" s="42">
        <v>6.3271845819063269E-2</v>
      </c>
      <c r="D12" s="42">
        <v>37.588968372020197</v>
      </c>
      <c r="E12" s="42">
        <v>23.657622880115227</v>
      </c>
      <c r="F12" s="42">
        <v>52.747721298014888</v>
      </c>
    </row>
    <row r="13" spans="2:6" x14ac:dyDescent="0.25">
      <c r="B13" s="36">
        <v>1000</v>
      </c>
      <c r="C13" s="42">
        <v>40.098817689061093</v>
      </c>
      <c r="D13" s="42">
        <v>69.282457333542098</v>
      </c>
      <c r="E13" s="42">
        <v>20.311383870278483</v>
      </c>
      <c r="F13" s="42">
        <v>89.81861923194576</v>
      </c>
    </row>
  </sheetData>
  <mergeCells count="2">
    <mergeCell ref="C2:D2"/>
    <mergeCell ref="E2:F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opLeftCell="A37" workbookViewId="0">
      <selection activeCell="B25" sqref="B25"/>
    </sheetView>
  </sheetViews>
  <sheetFormatPr defaultRowHeight="15" x14ac:dyDescent="0.25"/>
  <sheetData>
    <row r="1" spans="1:15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</row>
    <row r="2" spans="1:15" s="34" customFormat="1" x14ac:dyDescent="0.25">
      <c r="A2" s="36">
        <v>68.55</v>
      </c>
      <c r="B2" s="36">
        <v>0</v>
      </c>
      <c r="C2" s="36">
        <v>6.67</v>
      </c>
      <c r="D2" s="36">
        <v>0</v>
      </c>
      <c r="E2" s="36">
        <v>0</v>
      </c>
      <c r="F2" s="36">
        <v>20</v>
      </c>
      <c r="G2" s="36">
        <v>6.67</v>
      </c>
      <c r="H2" s="36">
        <v>40.01</v>
      </c>
      <c r="I2" s="36">
        <v>46.67</v>
      </c>
      <c r="J2" s="36">
        <v>36.67</v>
      </c>
      <c r="K2" s="36">
        <v>44841.35</v>
      </c>
      <c r="L2" s="36">
        <v>42339.48</v>
      </c>
      <c r="M2" s="36">
        <v>2073.85</v>
      </c>
      <c r="N2" s="36">
        <v>0</v>
      </c>
      <c r="O2" s="34" t="s">
        <v>36</v>
      </c>
    </row>
    <row r="3" spans="1:15" s="34" customFormat="1" x14ac:dyDescent="0.25">
      <c r="A3" s="36">
        <v>68.55</v>
      </c>
      <c r="B3" s="36">
        <v>16.670000000000002</v>
      </c>
      <c r="C3" s="36">
        <v>1273.5899999999999</v>
      </c>
      <c r="D3" s="36">
        <v>7279.68</v>
      </c>
      <c r="E3" s="36">
        <v>14276.1</v>
      </c>
      <c r="F3" s="36">
        <v>28051.68</v>
      </c>
      <c r="G3" s="36">
        <v>54943.75</v>
      </c>
      <c r="H3" s="36">
        <v>80214.13</v>
      </c>
      <c r="I3" s="36">
        <v>104677.62</v>
      </c>
      <c r="J3" s="36">
        <v>130193.42</v>
      </c>
      <c r="K3" s="36">
        <v>332589.69</v>
      </c>
      <c r="L3" s="36">
        <v>668326.93999999994</v>
      </c>
      <c r="M3" s="36">
        <v>4214.6499999999996</v>
      </c>
      <c r="N3" s="36">
        <v>80.010000000000005</v>
      </c>
      <c r="O3" s="34" t="s">
        <v>37</v>
      </c>
    </row>
    <row r="4" spans="1:15" s="34" customFormat="1" x14ac:dyDescent="0.25">
      <c r="A4" s="37">
        <v>69</v>
      </c>
      <c r="B4" s="37">
        <v>0</v>
      </c>
      <c r="C4" s="37">
        <v>3691.11</v>
      </c>
      <c r="D4" s="37">
        <v>18774.900000000001</v>
      </c>
      <c r="E4" s="37">
        <v>37145.339999999997</v>
      </c>
      <c r="F4" s="37">
        <v>74923.100000000006</v>
      </c>
      <c r="G4" s="37">
        <v>149688.16</v>
      </c>
      <c r="H4" s="37">
        <v>224166.64</v>
      </c>
      <c r="I4" s="37">
        <v>300072.36</v>
      </c>
      <c r="J4" s="37">
        <v>375463.7</v>
      </c>
      <c r="K4" s="37">
        <v>2000195.49</v>
      </c>
      <c r="L4" s="37">
        <v>3977346</v>
      </c>
      <c r="M4" s="37">
        <v>14519.54</v>
      </c>
      <c r="N4" s="37">
        <v>240.04</v>
      </c>
      <c r="O4" s="34" t="s">
        <v>36</v>
      </c>
    </row>
    <row r="5" spans="1:15" s="34" customFormat="1" x14ac:dyDescent="0.25">
      <c r="A5" s="37">
        <v>69</v>
      </c>
      <c r="B5" s="37">
        <v>23.34</v>
      </c>
      <c r="C5" s="37">
        <v>4601.47</v>
      </c>
      <c r="D5" s="37">
        <v>22183.7</v>
      </c>
      <c r="E5" s="37">
        <v>44735.92</v>
      </c>
      <c r="F5" s="37">
        <v>90820.66</v>
      </c>
      <c r="G5" s="37">
        <v>179259.22</v>
      </c>
      <c r="H5" s="37">
        <v>270388.01</v>
      </c>
      <c r="I5" s="37">
        <v>354417.03</v>
      </c>
      <c r="J5" s="37">
        <v>445559.81</v>
      </c>
      <c r="K5" s="37">
        <v>2340859.35</v>
      </c>
      <c r="L5" s="37">
        <v>4717877.08</v>
      </c>
      <c r="M5" s="37">
        <v>16381.53</v>
      </c>
      <c r="N5" s="37">
        <v>256.70999999999998</v>
      </c>
      <c r="O5" s="34" t="s">
        <v>37</v>
      </c>
    </row>
    <row r="6" spans="1:15" s="44" customFormat="1" x14ac:dyDescent="0.25">
      <c r="B6" s="44">
        <f>B3/B5</f>
        <v>0.71422450728363329</v>
      </c>
      <c r="C6" s="44">
        <f t="shared" ref="C6:L6" si="0">C3/C5</f>
        <v>0.27677894238145634</v>
      </c>
      <c r="D6" s="44">
        <f t="shared" si="0"/>
        <v>0.32815445574904095</v>
      </c>
      <c r="E6" s="44">
        <f t="shared" si="0"/>
        <v>0.31911940114342124</v>
      </c>
      <c r="F6" s="44">
        <f t="shared" si="0"/>
        <v>0.30886892916215319</v>
      </c>
      <c r="G6" s="44">
        <f t="shared" si="0"/>
        <v>0.30650445762287709</v>
      </c>
      <c r="H6" s="44">
        <f t="shared" si="0"/>
        <v>0.2966630436016745</v>
      </c>
      <c r="I6" s="44">
        <f t="shared" si="0"/>
        <v>0.29535155237884586</v>
      </c>
      <c r="J6" s="44">
        <f t="shared" si="0"/>
        <v>0.29220189316446654</v>
      </c>
      <c r="K6" s="45">
        <f t="shared" si="0"/>
        <v>0.14208016812287333</v>
      </c>
      <c r="L6" s="45">
        <f t="shared" si="0"/>
        <v>0.14165840454664833</v>
      </c>
    </row>
    <row r="7" spans="1:15" s="44" customFormat="1" x14ac:dyDescent="0.25"/>
    <row r="8" spans="1:15" s="34" customFormat="1" x14ac:dyDescent="0.25">
      <c r="A8" s="36">
        <v>71.55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10</v>
      </c>
      <c r="H8" s="36">
        <v>13.34</v>
      </c>
      <c r="I8" s="36">
        <v>3.33</v>
      </c>
      <c r="J8" s="36">
        <v>10</v>
      </c>
      <c r="K8" s="36">
        <v>90.02</v>
      </c>
      <c r="L8" s="36">
        <v>43733.84</v>
      </c>
      <c r="M8" s="36">
        <v>1973.82</v>
      </c>
      <c r="N8" s="36">
        <v>0</v>
      </c>
      <c r="O8" s="34" t="s">
        <v>36</v>
      </c>
    </row>
    <row r="9" spans="1:15" s="34" customFormat="1" x14ac:dyDescent="0.25">
      <c r="A9" s="36">
        <v>71.55</v>
      </c>
      <c r="B9" s="36">
        <v>0</v>
      </c>
      <c r="C9" s="36">
        <v>243.38</v>
      </c>
      <c r="D9" s="36">
        <v>936.85</v>
      </c>
      <c r="E9" s="36">
        <v>1957.16</v>
      </c>
      <c r="F9" s="36">
        <v>3831.35</v>
      </c>
      <c r="G9" s="36">
        <v>7427</v>
      </c>
      <c r="H9" s="36">
        <v>10709.99</v>
      </c>
      <c r="I9" s="36">
        <v>13219.86</v>
      </c>
      <c r="J9" s="36">
        <v>17639.59</v>
      </c>
      <c r="K9" s="36">
        <v>90511.01</v>
      </c>
      <c r="L9" s="36">
        <v>92276.78</v>
      </c>
      <c r="M9" s="36">
        <v>1940.48</v>
      </c>
      <c r="N9" s="36">
        <v>13.34</v>
      </c>
      <c r="O9" s="34" t="s">
        <v>37</v>
      </c>
    </row>
    <row r="10" spans="1:15" s="34" customFormat="1" x14ac:dyDescent="0.25">
      <c r="A10" s="37">
        <v>72</v>
      </c>
      <c r="B10" s="37">
        <v>3.33</v>
      </c>
      <c r="C10" s="37">
        <v>1817.07</v>
      </c>
      <c r="D10" s="37">
        <v>8006.85</v>
      </c>
      <c r="E10" s="37">
        <v>16234.71</v>
      </c>
      <c r="F10" s="37">
        <v>31832.47</v>
      </c>
      <c r="G10" s="37">
        <v>65241.36</v>
      </c>
      <c r="H10" s="37">
        <v>97790.75</v>
      </c>
      <c r="I10" s="37">
        <v>130063.71</v>
      </c>
      <c r="J10" s="37">
        <v>162927.70000000001</v>
      </c>
      <c r="K10" s="37">
        <v>829617.1</v>
      </c>
      <c r="L10" s="37">
        <v>1760195.89</v>
      </c>
      <c r="M10" s="37">
        <v>3991.19</v>
      </c>
      <c r="N10" s="37">
        <v>333.4</v>
      </c>
      <c r="O10" s="34" t="s">
        <v>36</v>
      </c>
    </row>
    <row r="11" spans="1:15" s="34" customFormat="1" x14ac:dyDescent="0.25">
      <c r="A11" s="37">
        <v>72</v>
      </c>
      <c r="B11" s="37">
        <v>10</v>
      </c>
      <c r="C11" s="37">
        <v>1873.78</v>
      </c>
      <c r="D11" s="37">
        <v>9521.27</v>
      </c>
      <c r="E11" s="37">
        <v>19549.28</v>
      </c>
      <c r="F11" s="37">
        <v>39174.46</v>
      </c>
      <c r="G11" s="37">
        <v>77254.62</v>
      </c>
      <c r="H11" s="37">
        <v>115068.48</v>
      </c>
      <c r="I11" s="37">
        <v>153127.72</v>
      </c>
      <c r="J11" s="37">
        <v>191774.69</v>
      </c>
      <c r="K11" s="37">
        <v>973794.55</v>
      </c>
      <c r="L11" s="37">
        <v>2068479.12</v>
      </c>
      <c r="M11" s="37">
        <v>4608.18</v>
      </c>
      <c r="N11" s="37">
        <v>513.42999999999995</v>
      </c>
      <c r="O11" s="34" t="s">
        <v>37</v>
      </c>
    </row>
    <row r="12" spans="1:15" s="44" customFormat="1" x14ac:dyDescent="0.25">
      <c r="B12" s="44">
        <f>B9/B11</f>
        <v>0</v>
      </c>
      <c r="C12" s="44">
        <f t="shared" ref="C12:L12" si="1">C9/C11</f>
        <v>0.12988717992507123</v>
      </c>
      <c r="D12" s="44">
        <f t="shared" si="1"/>
        <v>9.8395487156650321E-2</v>
      </c>
      <c r="E12" s="44">
        <f t="shared" si="1"/>
        <v>0.10011417300279091</v>
      </c>
      <c r="F12" s="44">
        <f t="shared" si="1"/>
        <v>9.7802241562487402E-2</v>
      </c>
      <c r="G12" s="44">
        <f t="shared" si="1"/>
        <v>9.6136645290598802E-2</v>
      </c>
      <c r="H12" s="44">
        <f t="shared" si="1"/>
        <v>9.3074923732372236E-2</v>
      </c>
      <c r="I12" s="44">
        <f t="shared" si="1"/>
        <v>8.6332246049245692E-2</v>
      </c>
      <c r="J12" s="44">
        <f t="shared" si="1"/>
        <v>9.1980803097635039E-2</v>
      </c>
      <c r="K12" s="44">
        <f t="shared" si="1"/>
        <v>9.2946720640406127E-2</v>
      </c>
      <c r="L12" s="45">
        <f t="shared" si="1"/>
        <v>4.4610931339737182E-2</v>
      </c>
    </row>
    <row r="13" spans="1:15" s="44" customFormat="1" x14ac:dyDescent="0.25"/>
    <row r="14" spans="1:15" s="34" customFormat="1" x14ac:dyDescent="0.25">
      <c r="A14" s="34">
        <v>77.55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3.33</v>
      </c>
      <c r="I14" s="34">
        <v>0</v>
      </c>
      <c r="J14" s="34">
        <v>0</v>
      </c>
      <c r="K14" s="34">
        <v>3.33</v>
      </c>
      <c r="L14" s="34">
        <v>10</v>
      </c>
      <c r="M14" s="34">
        <v>0</v>
      </c>
      <c r="N14" s="34">
        <v>1487</v>
      </c>
      <c r="O14" s="34" t="s">
        <v>36</v>
      </c>
    </row>
    <row r="15" spans="1:15" s="36" customFormat="1" x14ac:dyDescent="0.25">
      <c r="A15" s="36">
        <v>77.55</v>
      </c>
      <c r="B15" s="36">
        <v>23.34</v>
      </c>
      <c r="C15" s="36">
        <v>10</v>
      </c>
      <c r="D15" s="36">
        <v>76.680000000000007</v>
      </c>
      <c r="E15" s="36">
        <v>170.03</v>
      </c>
      <c r="F15" s="36">
        <v>280.05</v>
      </c>
      <c r="G15" s="36">
        <v>506.76</v>
      </c>
      <c r="H15" s="36">
        <v>630.12</v>
      </c>
      <c r="I15" s="36">
        <v>856.83</v>
      </c>
      <c r="J15" s="36">
        <v>1230.27</v>
      </c>
      <c r="K15" s="36">
        <v>5085.37</v>
      </c>
      <c r="L15" s="36">
        <v>11567.94</v>
      </c>
      <c r="M15" s="36">
        <v>70.010000000000005</v>
      </c>
      <c r="N15" s="36">
        <v>2017.15</v>
      </c>
      <c r="O15" s="34" t="s">
        <v>37</v>
      </c>
    </row>
    <row r="16" spans="1:15" s="34" customFormat="1" x14ac:dyDescent="0.25">
      <c r="A16" s="34">
        <v>78</v>
      </c>
      <c r="B16" s="34">
        <v>26.67</v>
      </c>
      <c r="C16" s="34">
        <v>186.7</v>
      </c>
      <c r="D16" s="34">
        <v>566.77</v>
      </c>
      <c r="E16" s="34">
        <v>1306.97</v>
      </c>
      <c r="F16" s="34">
        <v>2423.91</v>
      </c>
      <c r="G16" s="34">
        <v>4728.2299999999996</v>
      </c>
      <c r="H16" s="34">
        <v>7286.29</v>
      </c>
      <c r="I16" s="34">
        <v>8974.24</v>
      </c>
      <c r="J16" s="34">
        <v>11833.42</v>
      </c>
      <c r="K16" s="34">
        <v>57115.040000000001</v>
      </c>
      <c r="L16" s="34">
        <v>124161.59</v>
      </c>
      <c r="M16" s="34">
        <v>200.03</v>
      </c>
      <c r="N16" s="34">
        <v>2420.62</v>
      </c>
      <c r="O16" s="34" t="s">
        <v>36</v>
      </c>
    </row>
    <row r="17" spans="1:15" s="34" customFormat="1" x14ac:dyDescent="0.25">
      <c r="A17" s="34">
        <v>78</v>
      </c>
      <c r="B17" s="34">
        <v>106.68</v>
      </c>
      <c r="C17" s="34">
        <v>196.7</v>
      </c>
      <c r="D17" s="34">
        <v>826.83</v>
      </c>
      <c r="E17" s="34">
        <v>1667.02</v>
      </c>
      <c r="F17" s="34">
        <v>3124.16</v>
      </c>
      <c r="G17" s="34">
        <v>5675.42</v>
      </c>
      <c r="H17" s="34">
        <v>8714.06</v>
      </c>
      <c r="I17" s="34">
        <v>10955.89</v>
      </c>
      <c r="J17" s="34">
        <v>14202.32</v>
      </c>
      <c r="K17" s="34">
        <v>67149.2</v>
      </c>
      <c r="L17" s="34">
        <v>146726.07</v>
      </c>
      <c r="M17" s="34">
        <v>410.08</v>
      </c>
      <c r="N17" s="34">
        <v>2850.78</v>
      </c>
      <c r="O17" s="34" t="s">
        <v>37</v>
      </c>
    </row>
    <row r="18" spans="1:15" x14ac:dyDescent="0.25">
      <c r="B18">
        <f>B15/B17</f>
        <v>0.21878515185601799</v>
      </c>
      <c r="C18" s="34">
        <f t="shared" ref="C18:L18" si="2">C15/C17</f>
        <v>5.0838840874428068E-2</v>
      </c>
      <c r="D18" s="34">
        <f t="shared" si="2"/>
        <v>9.2739740938282356E-2</v>
      </c>
      <c r="E18" s="34">
        <f t="shared" si="2"/>
        <v>0.10199637676812516</v>
      </c>
      <c r="F18" s="34">
        <f t="shared" si="2"/>
        <v>8.9640095257605246E-2</v>
      </c>
      <c r="G18" s="34">
        <f t="shared" si="2"/>
        <v>8.929030803006649E-2</v>
      </c>
      <c r="H18" s="34">
        <f t="shared" si="2"/>
        <v>7.2310725425347083E-2</v>
      </c>
      <c r="I18" s="34">
        <f t="shared" si="2"/>
        <v>7.8207247425813892E-2</v>
      </c>
      <c r="J18" s="34">
        <f t="shared" si="2"/>
        <v>8.6624579646142327E-2</v>
      </c>
      <c r="K18" s="34">
        <f t="shared" si="2"/>
        <v>7.5732398896785069E-2</v>
      </c>
      <c r="L18" s="34">
        <f t="shared" si="2"/>
        <v>7.8840386033647597E-2</v>
      </c>
    </row>
    <row r="42" spans="1:12" x14ac:dyDescent="0.25">
      <c r="A42" s="34"/>
      <c r="B42" s="34" t="s">
        <v>15</v>
      </c>
      <c r="C42" s="34" t="s">
        <v>3</v>
      </c>
      <c r="D42" s="34" t="s">
        <v>4</v>
      </c>
      <c r="E42" s="34" t="s">
        <v>5</v>
      </c>
      <c r="F42" s="34" t="s">
        <v>6</v>
      </c>
      <c r="G42" s="34" t="s">
        <v>7</v>
      </c>
      <c r="H42" s="34" t="s">
        <v>8</v>
      </c>
      <c r="I42" s="34" t="s">
        <v>9</v>
      </c>
      <c r="J42" s="34" t="s">
        <v>10</v>
      </c>
      <c r="K42" s="34" t="s">
        <v>12</v>
      </c>
      <c r="L42" s="34" t="s">
        <v>25</v>
      </c>
    </row>
    <row r="43" spans="1:12" x14ac:dyDescent="0.25">
      <c r="A43" s="36">
        <v>68.55</v>
      </c>
      <c r="B43" s="36">
        <v>16.670000000000002</v>
      </c>
      <c r="C43" s="36">
        <v>1273.5899999999999</v>
      </c>
      <c r="D43" s="36">
        <v>7279.68</v>
      </c>
      <c r="E43" s="36">
        <v>14276.1</v>
      </c>
      <c r="F43" s="36">
        <v>28051.68</v>
      </c>
      <c r="G43" s="36">
        <v>54943.75</v>
      </c>
      <c r="H43" s="36">
        <v>80214.13</v>
      </c>
      <c r="I43" s="36">
        <v>104677.62</v>
      </c>
      <c r="J43" s="36">
        <v>130193.42</v>
      </c>
      <c r="K43" s="36">
        <v>332589.69</v>
      </c>
      <c r="L43" s="36">
        <v>668326.93999999994</v>
      </c>
    </row>
    <row r="44" spans="1:12" x14ac:dyDescent="0.25">
      <c r="A44" s="36">
        <v>71.55</v>
      </c>
      <c r="B44" s="36">
        <v>0</v>
      </c>
      <c r="C44" s="36">
        <v>243.38</v>
      </c>
      <c r="D44" s="36">
        <v>936.85</v>
      </c>
      <c r="E44" s="36">
        <v>1957.16</v>
      </c>
      <c r="F44" s="36">
        <v>3831.35</v>
      </c>
      <c r="G44" s="36">
        <v>7427</v>
      </c>
      <c r="H44" s="36">
        <v>10709.99</v>
      </c>
      <c r="I44" s="36">
        <v>13219.86</v>
      </c>
      <c r="J44" s="36">
        <v>17639.59</v>
      </c>
      <c r="K44" s="36">
        <v>90511.01</v>
      </c>
      <c r="L44" s="36">
        <v>92276.78</v>
      </c>
    </row>
    <row r="45" spans="1:12" x14ac:dyDescent="0.25">
      <c r="A45" s="36">
        <v>77.55</v>
      </c>
      <c r="B45" s="36">
        <v>23.34</v>
      </c>
      <c r="C45" s="36">
        <v>10</v>
      </c>
      <c r="D45" s="36">
        <v>76.680000000000007</v>
      </c>
      <c r="E45" s="36">
        <v>170.03</v>
      </c>
      <c r="F45" s="36">
        <v>280.05</v>
      </c>
      <c r="G45" s="36">
        <v>506.76</v>
      </c>
      <c r="H45" s="36">
        <v>630.12</v>
      </c>
      <c r="I45" s="36">
        <v>856.83</v>
      </c>
      <c r="J45" s="36">
        <v>1230.27</v>
      </c>
      <c r="K45" s="36">
        <v>5085.37</v>
      </c>
      <c r="L45" s="36">
        <v>11567.94</v>
      </c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topLeftCell="A34" workbookViewId="0">
      <selection activeCell="O63" sqref="O63"/>
    </sheetView>
  </sheetViews>
  <sheetFormatPr defaultRowHeight="15" x14ac:dyDescent="0.25"/>
  <sheetData>
    <row r="2" spans="1:18" x14ac:dyDescent="0.25">
      <c r="C2" s="34">
        <v>1</v>
      </c>
      <c r="D2" s="34">
        <v>5</v>
      </c>
      <c r="E2" s="34">
        <v>10</v>
      </c>
      <c r="F2" s="34">
        <v>20</v>
      </c>
    </row>
    <row r="4" spans="1:18" s="34" customFormat="1" x14ac:dyDescent="0.25">
      <c r="A4" s="36">
        <v>68.45</v>
      </c>
      <c r="B4" s="36">
        <v>0</v>
      </c>
      <c r="C4" s="36">
        <v>3.33</v>
      </c>
      <c r="D4" s="36">
        <v>36.67</v>
      </c>
      <c r="E4" s="36">
        <v>110.02</v>
      </c>
      <c r="F4" s="36">
        <v>76.680000000000007</v>
      </c>
      <c r="G4" s="36">
        <v>276.72000000000003</v>
      </c>
      <c r="H4" s="36">
        <v>370.07</v>
      </c>
      <c r="I4" s="36">
        <v>306.72000000000003</v>
      </c>
      <c r="J4" s="36">
        <v>500.09</v>
      </c>
      <c r="K4" s="36">
        <v>71006.39</v>
      </c>
      <c r="L4" s="36">
        <v>52423.92</v>
      </c>
      <c r="M4" s="36">
        <v>2250.54</v>
      </c>
      <c r="N4" s="36">
        <v>3.33</v>
      </c>
      <c r="P4" s="36"/>
      <c r="Q4" s="41"/>
      <c r="R4" s="41"/>
    </row>
    <row r="5" spans="1:18" s="34" customFormat="1" x14ac:dyDescent="0.25">
      <c r="A5" s="36">
        <v>68.5</v>
      </c>
      <c r="B5" s="36">
        <v>0</v>
      </c>
      <c r="C5" s="36">
        <v>66.680000000000007</v>
      </c>
      <c r="D5" s="36">
        <v>220.04</v>
      </c>
      <c r="E5" s="36">
        <v>636.79</v>
      </c>
      <c r="F5" s="36">
        <v>1153.6099999999999</v>
      </c>
      <c r="G5" s="36">
        <v>2047.27</v>
      </c>
      <c r="H5" s="36">
        <v>2897.65</v>
      </c>
      <c r="I5" s="36">
        <v>3664.85</v>
      </c>
      <c r="J5" s="36">
        <v>4405.2</v>
      </c>
      <c r="K5" s="36">
        <v>55084.39</v>
      </c>
      <c r="L5" s="36">
        <v>60288.5</v>
      </c>
      <c r="M5" s="36">
        <v>2230.5500000000002</v>
      </c>
      <c r="N5" s="36">
        <v>10</v>
      </c>
      <c r="P5" s="36"/>
      <c r="Q5" s="41"/>
      <c r="R5" s="41"/>
    </row>
    <row r="6" spans="1:18" s="34" customFormat="1" x14ac:dyDescent="0.25">
      <c r="A6" s="36">
        <v>68.55</v>
      </c>
      <c r="B6" s="36">
        <v>16.670000000000002</v>
      </c>
      <c r="C6" s="36">
        <v>1273.5899999999999</v>
      </c>
      <c r="D6" s="36">
        <v>7279.68</v>
      </c>
      <c r="E6" s="36">
        <v>14276.1</v>
      </c>
      <c r="F6" s="36">
        <v>28051.68</v>
      </c>
      <c r="G6" s="36">
        <v>54943.75</v>
      </c>
      <c r="H6" s="36">
        <v>80214.13</v>
      </c>
      <c r="I6" s="36">
        <v>104677.62</v>
      </c>
      <c r="J6" s="36">
        <v>130193.42</v>
      </c>
      <c r="K6" s="36">
        <v>332589.69</v>
      </c>
      <c r="L6" s="36">
        <v>668326.93999999994</v>
      </c>
      <c r="M6" s="36">
        <v>4214.6499999999996</v>
      </c>
      <c r="N6" s="36">
        <v>80.010000000000005</v>
      </c>
    </row>
    <row r="7" spans="1:18" x14ac:dyDescent="0.25">
      <c r="B7">
        <f>AVERAGE(B4:B6)</f>
        <v>5.5566666666666675</v>
      </c>
      <c r="C7" s="34">
        <f t="shared" ref="C7:N7" si="0">AVERAGE(C4:C6)</f>
        <v>447.86666666666662</v>
      </c>
      <c r="D7" s="34">
        <f t="shared" si="0"/>
        <v>2512.13</v>
      </c>
      <c r="E7" s="34">
        <f t="shared" si="0"/>
        <v>5007.6366666666663</v>
      </c>
      <c r="F7" s="34">
        <f t="shared" si="0"/>
        <v>9760.6566666666677</v>
      </c>
      <c r="G7" s="34">
        <f t="shared" si="0"/>
        <v>19089.246666666666</v>
      </c>
      <c r="H7" s="34">
        <f t="shared" si="0"/>
        <v>27827.283333333336</v>
      </c>
      <c r="I7" s="34">
        <f t="shared" si="0"/>
        <v>36216.396666666667</v>
      </c>
      <c r="J7" s="34">
        <f t="shared" si="0"/>
        <v>45032.903333333328</v>
      </c>
      <c r="K7" s="34">
        <f t="shared" si="0"/>
        <v>152893.49</v>
      </c>
      <c r="L7" s="34">
        <f t="shared" si="0"/>
        <v>260346.45333333334</v>
      </c>
      <c r="M7" s="34">
        <f t="shared" si="0"/>
        <v>2898.58</v>
      </c>
      <c r="N7" s="34">
        <f t="shared" si="0"/>
        <v>31.113333333333333</v>
      </c>
    </row>
    <row r="8" spans="1:18" x14ac:dyDescent="0.25">
      <c r="C8" s="46">
        <f>C7/$M$7</f>
        <v>0.1545124394243618</v>
      </c>
      <c r="D8" s="46">
        <f t="shared" ref="D8:M8" si="1">D7/$M$7</f>
        <v>0.86667609657142464</v>
      </c>
      <c r="E8" s="46">
        <f t="shared" si="1"/>
        <v>1.7276172010662691</v>
      </c>
      <c r="F8" s="46">
        <f t="shared" si="1"/>
        <v>3.367392539335353</v>
      </c>
      <c r="G8" s="46">
        <f t="shared" si="1"/>
        <v>6.5857235841917996</v>
      </c>
      <c r="H8" s="46">
        <f t="shared" si="1"/>
        <v>9.6003157868105546</v>
      </c>
      <c r="I8" s="46">
        <f t="shared" si="1"/>
        <v>12.494530655240382</v>
      </c>
      <c r="J8" s="46">
        <f t="shared" si="1"/>
        <v>15.536194734433181</v>
      </c>
      <c r="K8" s="46">
        <f t="shared" si="1"/>
        <v>52.747721298014888</v>
      </c>
      <c r="L8" s="46">
        <f t="shared" si="1"/>
        <v>89.81861923194576</v>
      </c>
      <c r="M8" s="34">
        <f t="shared" si="1"/>
        <v>1</v>
      </c>
    </row>
    <row r="11" spans="1:18" s="34" customFormat="1" x14ac:dyDescent="0.25">
      <c r="A11" s="36">
        <v>71.45</v>
      </c>
      <c r="B11" s="36">
        <v>0</v>
      </c>
      <c r="C11" s="36">
        <v>0</v>
      </c>
      <c r="D11" s="36">
        <v>3.33</v>
      </c>
      <c r="E11" s="36">
        <v>16.670000000000002</v>
      </c>
      <c r="F11" s="36">
        <v>56.68</v>
      </c>
      <c r="G11" s="36">
        <v>103.35</v>
      </c>
      <c r="H11" s="36">
        <v>120.02</v>
      </c>
      <c r="I11" s="36">
        <v>160.03</v>
      </c>
      <c r="J11" s="36">
        <v>143.35</v>
      </c>
      <c r="K11" s="36">
        <v>983.52</v>
      </c>
      <c r="L11" s="36">
        <v>52325.22</v>
      </c>
      <c r="M11" s="36">
        <v>1973.8</v>
      </c>
      <c r="N11" s="36">
        <v>0</v>
      </c>
      <c r="P11" s="36"/>
    </row>
    <row r="12" spans="1:18" s="34" customFormat="1" x14ac:dyDescent="0.25">
      <c r="A12" s="36">
        <v>71.5</v>
      </c>
      <c r="B12" s="36">
        <v>0</v>
      </c>
      <c r="C12" s="36">
        <v>6.67</v>
      </c>
      <c r="D12" s="36">
        <v>70.010000000000005</v>
      </c>
      <c r="E12" s="36">
        <v>126.69</v>
      </c>
      <c r="F12" s="36">
        <v>316.73</v>
      </c>
      <c r="G12" s="36">
        <v>573.45000000000005</v>
      </c>
      <c r="H12" s="36">
        <v>760.15</v>
      </c>
      <c r="I12" s="36">
        <v>990.22</v>
      </c>
      <c r="J12" s="36">
        <v>1103.57</v>
      </c>
      <c r="K12" s="36">
        <v>5972.83</v>
      </c>
      <c r="L12" s="36">
        <v>54254.15</v>
      </c>
      <c r="M12" s="36">
        <v>2033.83</v>
      </c>
      <c r="N12" s="36">
        <v>0</v>
      </c>
      <c r="P12" s="36"/>
    </row>
    <row r="13" spans="1:18" s="34" customFormat="1" x14ac:dyDescent="0.25">
      <c r="A13" s="36">
        <v>71.55</v>
      </c>
      <c r="B13" s="36">
        <v>0</v>
      </c>
      <c r="C13" s="36">
        <v>243.38</v>
      </c>
      <c r="D13" s="36">
        <v>936.85</v>
      </c>
      <c r="E13" s="36">
        <v>1957.16</v>
      </c>
      <c r="F13" s="36">
        <v>3831.35</v>
      </c>
      <c r="G13" s="36">
        <v>7427</v>
      </c>
      <c r="H13" s="36">
        <v>10709.99</v>
      </c>
      <c r="I13" s="36">
        <v>13219.86</v>
      </c>
      <c r="J13" s="36">
        <v>17639.59</v>
      </c>
      <c r="K13" s="36">
        <v>90511.01</v>
      </c>
      <c r="L13" s="36">
        <v>92276.78</v>
      </c>
      <c r="M13" s="36">
        <v>1940.48</v>
      </c>
      <c r="N13" s="36">
        <v>13.34</v>
      </c>
    </row>
    <row r="14" spans="1:18" x14ac:dyDescent="0.25">
      <c r="B14">
        <f>AVERAGE(B11:B13)</f>
        <v>0</v>
      </c>
      <c r="C14" s="34">
        <f t="shared" ref="C14:N14" si="2">AVERAGE(C11:C13)</f>
        <v>83.35</v>
      </c>
      <c r="D14" s="34">
        <f t="shared" si="2"/>
        <v>336.73</v>
      </c>
      <c r="E14" s="34">
        <f t="shared" si="2"/>
        <v>700.17333333333329</v>
      </c>
      <c r="F14" s="34">
        <f t="shared" si="2"/>
        <v>1401.5866666666668</v>
      </c>
      <c r="G14" s="34">
        <f t="shared" si="2"/>
        <v>2701.2666666666669</v>
      </c>
      <c r="H14" s="34">
        <f t="shared" si="2"/>
        <v>3863.3866666666668</v>
      </c>
      <c r="I14" s="34">
        <f t="shared" si="2"/>
        <v>4790.0366666666669</v>
      </c>
      <c r="J14" s="34">
        <f t="shared" si="2"/>
        <v>6295.5033333333331</v>
      </c>
      <c r="K14" s="34">
        <f t="shared" si="2"/>
        <v>32489.119999999999</v>
      </c>
      <c r="L14" s="34">
        <f t="shared" si="2"/>
        <v>66285.383333333331</v>
      </c>
      <c r="M14" s="34">
        <f t="shared" si="2"/>
        <v>1982.7033333333336</v>
      </c>
      <c r="N14" s="34">
        <f t="shared" si="2"/>
        <v>4.4466666666666663</v>
      </c>
    </row>
    <row r="15" spans="1:18" x14ac:dyDescent="0.25">
      <c r="C15" s="46">
        <f>C14/$M$14</f>
        <v>4.2038563510089749E-2</v>
      </c>
      <c r="D15" s="46">
        <f t="shared" ref="D15:M15" si="3">D14/$M$14</f>
        <v>0.16983377913320363</v>
      </c>
      <c r="E15" s="46">
        <f t="shared" si="3"/>
        <v>0.35314074554774533</v>
      </c>
      <c r="F15" s="46">
        <f t="shared" si="3"/>
        <v>0.70690689983877231</v>
      </c>
      <c r="G15" s="46">
        <f t="shared" si="3"/>
        <v>1.3624159607001214</v>
      </c>
      <c r="H15" s="46">
        <f t="shared" si="3"/>
        <v>1.9485450000084059</v>
      </c>
      <c r="I15" s="46">
        <f t="shared" si="3"/>
        <v>2.415911945138876</v>
      </c>
      <c r="J15" s="46">
        <f t="shared" si="3"/>
        <v>3.175211958084164</v>
      </c>
      <c r="K15" s="46">
        <f t="shared" si="3"/>
        <v>16.38627395929127</v>
      </c>
      <c r="L15" s="46">
        <f t="shared" si="3"/>
        <v>33.43182120034767</v>
      </c>
      <c r="M15" s="34">
        <f t="shared" si="3"/>
        <v>1</v>
      </c>
    </row>
    <row r="19" spans="1:14" x14ac:dyDescent="0.25">
      <c r="A19" s="34"/>
      <c r="B19" s="34" t="s">
        <v>15</v>
      </c>
      <c r="C19" s="34" t="s">
        <v>3</v>
      </c>
      <c r="D19" s="34" t="s">
        <v>4</v>
      </c>
      <c r="E19" s="34" t="s">
        <v>5</v>
      </c>
      <c r="F19" s="34" t="s">
        <v>6</v>
      </c>
      <c r="G19" s="34" t="s">
        <v>7</v>
      </c>
      <c r="H19" s="34" t="s">
        <v>8</v>
      </c>
      <c r="I19" s="34" t="s">
        <v>9</v>
      </c>
      <c r="J19" s="34" t="s">
        <v>10</v>
      </c>
      <c r="K19" s="34" t="s">
        <v>12</v>
      </c>
      <c r="L19" s="34" t="s">
        <v>25</v>
      </c>
      <c r="M19" s="34" t="s">
        <v>17</v>
      </c>
      <c r="N19" s="34" t="s">
        <v>18</v>
      </c>
    </row>
    <row r="20" spans="1:14" x14ac:dyDescent="0.25">
      <c r="A20" s="36">
        <v>77.45</v>
      </c>
      <c r="B20" s="36">
        <v>0</v>
      </c>
      <c r="C20" s="36">
        <v>0</v>
      </c>
      <c r="D20" s="36">
        <v>0</v>
      </c>
      <c r="E20" s="36">
        <v>3.33</v>
      </c>
      <c r="F20" s="36">
        <v>0</v>
      </c>
      <c r="G20" s="36">
        <v>10</v>
      </c>
      <c r="H20" s="36">
        <v>0</v>
      </c>
      <c r="I20" s="36">
        <v>3.33</v>
      </c>
      <c r="J20" s="36">
        <v>10</v>
      </c>
      <c r="K20" s="36">
        <v>116.69</v>
      </c>
      <c r="L20" s="36">
        <v>166.7</v>
      </c>
      <c r="M20" s="36">
        <v>0</v>
      </c>
      <c r="N20" s="36">
        <v>1973.8</v>
      </c>
    </row>
    <row r="21" spans="1:14" x14ac:dyDescent="0.25">
      <c r="A21" s="36">
        <v>77.5</v>
      </c>
      <c r="B21" s="36">
        <v>0</v>
      </c>
      <c r="C21" s="36">
        <v>0</v>
      </c>
      <c r="D21" s="36">
        <v>3.33</v>
      </c>
      <c r="E21" s="36">
        <v>26.67</v>
      </c>
      <c r="F21" s="36">
        <v>30.01</v>
      </c>
      <c r="G21" s="36">
        <v>53.34</v>
      </c>
      <c r="H21" s="36">
        <v>56.68</v>
      </c>
      <c r="I21" s="36">
        <v>66.680000000000007</v>
      </c>
      <c r="J21" s="36">
        <v>80.010000000000005</v>
      </c>
      <c r="K21" s="36">
        <v>390.08</v>
      </c>
      <c r="L21" s="36">
        <v>813.54</v>
      </c>
      <c r="M21" s="36">
        <v>6.67</v>
      </c>
      <c r="N21" s="36">
        <v>1960.47</v>
      </c>
    </row>
    <row r="22" spans="1:14" x14ac:dyDescent="0.25">
      <c r="A22" s="36">
        <v>77.55</v>
      </c>
      <c r="B22" s="36">
        <v>23.34</v>
      </c>
      <c r="C22" s="36">
        <v>10</v>
      </c>
      <c r="D22" s="36">
        <v>76.680000000000007</v>
      </c>
      <c r="E22" s="36">
        <v>170.03</v>
      </c>
      <c r="F22" s="36">
        <v>280.05</v>
      </c>
      <c r="G22" s="36">
        <v>506.76</v>
      </c>
      <c r="H22" s="36">
        <v>630.12</v>
      </c>
      <c r="I22" s="36">
        <v>856.83</v>
      </c>
      <c r="J22" s="36">
        <v>1230.27</v>
      </c>
      <c r="K22" s="36">
        <v>5085.37</v>
      </c>
      <c r="L22" s="36">
        <v>11567.94</v>
      </c>
      <c r="M22" s="36">
        <v>70.010000000000005</v>
      </c>
      <c r="N22" s="36">
        <v>2017.15</v>
      </c>
    </row>
    <row r="23" spans="1:14" x14ac:dyDescent="0.25">
      <c r="B23">
        <f>AVERAGE(B20:B22)</f>
        <v>7.78</v>
      </c>
      <c r="C23" s="34">
        <f t="shared" ref="C23:N23" si="4">AVERAGE(C20:C22)</f>
        <v>3.3333333333333335</v>
      </c>
      <c r="D23" s="34">
        <f t="shared" si="4"/>
        <v>26.67</v>
      </c>
      <c r="E23" s="34">
        <f t="shared" si="4"/>
        <v>66.676666666666662</v>
      </c>
      <c r="F23" s="34">
        <f t="shared" si="4"/>
        <v>103.35333333333334</v>
      </c>
      <c r="G23" s="34">
        <f t="shared" si="4"/>
        <v>190.03333333333333</v>
      </c>
      <c r="H23" s="34">
        <f t="shared" si="4"/>
        <v>228.93333333333331</v>
      </c>
      <c r="I23" s="34">
        <f t="shared" si="4"/>
        <v>308.94666666666666</v>
      </c>
      <c r="J23" s="34">
        <f t="shared" si="4"/>
        <v>440.09333333333331</v>
      </c>
      <c r="K23" s="34">
        <f t="shared" si="4"/>
        <v>1864.0466666666664</v>
      </c>
      <c r="L23" s="34">
        <f t="shared" si="4"/>
        <v>4182.7266666666665</v>
      </c>
      <c r="M23" s="34">
        <f t="shared" si="4"/>
        <v>25.560000000000002</v>
      </c>
      <c r="N23" s="34">
        <f t="shared" si="4"/>
        <v>1983.8066666666666</v>
      </c>
    </row>
    <row r="24" spans="1:14" x14ac:dyDescent="0.25">
      <c r="C24" s="41">
        <f>C23/$N$23</f>
        <v>1.6802712629926976E-3</v>
      </c>
      <c r="D24" s="41">
        <f t="shared" ref="D24:L24" si="5">D23/$N$23</f>
        <v>1.3443850375204574E-2</v>
      </c>
      <c r="E24" s="41">
        <f t="shared" si="5"/>
        <v>3.3610466073642931E-2</v>
      </c>
      <c r="F24" s="41">
        <f t="shared" si="5"/>
        <v>5.2098490780351586E-2</v>
      </c>
      <c r="G24" s="41">
        <f t="shared" si="5"/>
        <v>9.5792264703213684E-2</v>
      </c>
      <c r="H24" s="41">
        <f t="shared" si="5"/>
        <v>0.11540103034233845</v>
      </c>
      <c r="I24" s="41">
        <f t="shared" si="5"/>
        <v>0.15573426173921517</v>
      </c>
      <c r="J24" s="41">
        <f t="shared" si="5"/>
        <v>0.22184285431039985</v>
      </c>
      <c r="K24" s="41">
        <f t="shared" si="5"/>
        <v>0.93963121406319827</v>
      </c>
      <c r="L24" s="41">
        <f t="shared" si="5"/>
        <v>2.1084346256859705</v>
      </c>
    </row>
    <row r="26" spans="1:14" x14ac:dyDescent="0.25">
      <c r="C26">
        <v>1</v>
      </c>
      <c r="D26">
        <v>5</v>
      </c>
      <c r="E26">
        <v>10</v>
      </c>
      <c r="F26">
        <v>20</v>
      </c>
    </row>
    <row r="39" spans="1:14" x14ac:dyDescent="0.25">
      <c r="A39" t="s">
        <v>38</v>
      </c>
    </row>
    <row r="40" spans="1:14" x14ac:dyDescent="0.25">
      <c r="B40" s="34" t="s">
        <v>15</v>
      </c>
      <c r="C40" s="34" t="s">
        <v>39</v>
      </c>
      <c r="D40" s="34" t="s">
        <v>40</v>
      </c>
      <c r="E40" s="34" t="s">
        <v>41</v>
      </c>
      <c r="F40" s="34" t="s">
        <v>42</v>
      </c>
      <c r="G40" s="34" t="s">
        <v>7</v>
      </c>
      <c r="H40" s="34" t="s">
        <v>8</v>
      </c>
      <c r="I40" s="34" t="s">
        <v>9</v>
      </c>
      <c r="J40" s="34" t="s">
        <v>10</v>
      </c>
      <c r="K40" s="34" t="s">
        <v>12</v>
      </c>
      <c r="L40" s="34" t="s">
        <v>25</v>
      </c>
      <c r="M40" s="34" t="s">
        <v>43</v>
      </c>
      <c r="N40" s="34" t="s">
        <v>18</v>
      </c>
    </row>
    <row r="41" spans="1:14" x14ac:dyDescent="0.25">
      <c r="A41" s="36">
        <v>71.45</v>
      </c>
      <c r="B41" s="36">
        <v>0</v>
      </c>
      <c r="C41" s="36">
        <v>0</v>
      </c>
      <c r="D41" s="36">
        <v>3.33</v>
      </c>
      <c r="E41" s="36">
        <v>16.670000000000002</v>
      </c>
      <c r="F41" s="36">
        <v>56.68</v>
      </c>
      <c r="G41" s="36">
        <v>103.35</v>
      </c>
      <c r="H41" s="36">
        <v>120.02</v>
      </c>
      <c r="I41" s="36">
        <v>160.03</v>
      </c>
      <c r="J41" s="36">
        <v>143.35</v>
      </c>
      <c r="K41" s="36">
        <v>983.52</v>
      </c>
      <c r="L41" s="36">
        <v>52325.22</v>
      </c>
      <c r="M41" s="36">
        <v>1973.8</v>
      </c>
      <c r="N41" s="36">
        <v>0</v>
      </c>
    </row>
    <row r="42" spans="1:14" x14ac:dyDescent="0.25">
      <c r="A42" s="36">
        <v>71.5</v>
      </c>
      <c r="B42" s="36">
        <v>0</v>
      </c>
      <c r="C42" s="36">
        <v>6.67</v>
      </c>
      <c r="D42" s="36">
        <v>70.010000000000005</v>
      </c>
      <c r="E42" s="36">
        <v>126.69</v>
      </c>
      <c r="F42" s="36">
        <v>316.73</v>
      </c>
      <c r="G42" s="36">
        <v>573.45000000000005</v>
      </c>
      <c r="H42" s="36">
        <v>760.15</v>
      </c>
      <c r="I42" s="36">
        <v>990.22</v>
      </c>
      <c r="J42" s="36">
        <v>1103.57</v>
      </c>
      <c r="K42" s="36">
        <v>5972.83</v>
      </c>
      <c r="L42" s="36">
        <v>54254.15</v>
      </c>
      <c r="M42" s="36">
        <v>2033.83</v>
      </c>
      <c r="N42" s="36">
        <v>0</v>
      </c>
    </row>
    <row r="43" spans="1:14" x14ac:dyDescent="0.25">
      <c r="A43" s="36">
        <v>71.55</v>
      </c>
      <c r="B43" s="36">
        <v>0</v>
      </c>
      <c r="C43" s="36">
        <v>243.38</v>
      </c>
      <c r="D43" s="36">
        <v>936.85</v>
      </c>
      <c r="E43" s="36">
        <v>1957.16</v>
      </c>
      <c r="F43" s="36">
        <v>3831.35</v>
      </c>
      <c r="G43" s="36">
        <v>7427</v>
      </c>
      <c r="H43" s="36">
        <v>10709.99</v>
      </c>
      <c r="I43" s="36">
        <v>13219.86</v>
      </c>
      <c r="J43" s="36">
        <v>17639.59</v>
      </c>
      <c r="K43" s="36">
        <v>90511.01</v>
      </c>
      <c r="L43" s="36">
        <v>92276.78</v>
      </c>
      <c r="M43" s="36">
        <v>1940.48</v>
      </c>
      <c r="N43" s="36">
        <v>13.34</v>
      </c>
    </row>
    <row r="44" spans="1:14" x14ac:dyDescent="0.25">
      <c r="C44">
        <f>AVERAGE(C41:C43)</f>
        <v>83.35</v>
      </c>
      <c r="D44" s="34">
        <f t="shared" ref="D44:M44" si="6">AVERAGE(D41:D43)</f>
        <v>336.73</v>
      </c>
      <c r="E44" s="34">
        <f t="shared" si="6"/>
        <v>700.17333333333329</v>
      </c>
      <c r="F44" s="34">
        <f t="shared" si="6"/>
        <v>1401.5866666666668</v>
      </c>
      <c r="G44" s="34">
        <f t="shared" si="6"/>
        <v>2701.2666666666669</v>
      </c>
      <c r="H44" s="34">
        <f t="shared" si="6"/>
        <v>3863.3866666666668</v>
      </c>
      <c r="I44" s="34">
        <f t="shared" si="6"/>
        <v>4790.0366666666669</v>
      </c>
      <c r="J44" s="34">
        <f t="shared" si="6"/>
        <v>6295.5033333333331</v>
      </c>
      <c r="K44" s="34">
        <f t="shared" si="6"/>
        <v>32489.119999999999</v>
      </c>
      <c r="L44" s="34">
        <f t="shared" si="6"/>
        <v>66285.383333333331</v>
      </c>
      <c r="M44" s="34">
        <f t="shared" si="6"/>
        <v>1982.7033333333336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47"/>
  <sheetViews>
    <sheetView workbookViewId="0">
      <selection activeCell="B11" sqref="B11"/>
    </sheetView>
  </sheetViews>
  <sheetFormatPr defaultRowHeight="15" x14ac:dyDescent="0.25"/>
  <cols>
    <col min="1" max="1" width="24.28515625" customWidth="1"/>
  </cols>
  <sheetData>
    <row r="5" spans="1:17" x14ac:dyDescent="0.25">
      <c r="A5" s="34"/>
      <c r="B5" s="34" t="s">
        <v>13</v>
      </c>
      <c r="C5" s="49" t="s">
        <v>11</v>
      </c>
      <c r="D5" s="49"/>
      <c r="E5" s="49"/>
      <c r="F5" s="49"/>
      <c r="G5" s="49"/>
      <c r="H5" s="49"/>
      <c r="I5" s="49"/>
      <c r="J5" s="49"/>
      <c r="K5" s="34" t="s">
        <v>14</v>
      </c>
      <c r="L5" s="34" t="s">
        <v>16</v>
      </c>
      <c r="M5" s="34"/>
      <c r="N5" s="34"/>
    </row>
    <row r="6" spans="1:17" x14ac:dyDescent="0.25">
      <c r="A6" s="34"/>
      <c r="B6" s="34" t="s">
        <v>15</v>
      </c>
      <c r="C6" s="34" t="s">
        <v>3</v>
      </c>
      <c r="D6" s="34" t="s">
        <v>4</v>
      </c>
      <c r="E6" s="34" t="s">
        <v>5</v>
      </c>
      <c r="F6" s="34" t="s">
        <v>6</v>
      </c>
      <c r="G6" s="34" t="s">
        <v>7</v>
      </c>
      <c r="H6" s="34" t="s">
        <v>8</v>
      </c>
      <c r="I6" s="34" t="s">
        <v>9</v>
      </c>
      <c r="J6" s="34" t="s">
        <v>10</v>
      </c>
      <c r="K6" s="34" t="s">
        <v>12</v>
      </c>
      <c r="L6" s="34" t="s">
        <v>52</v>
      </c>
      <c r="M6" s="34" t="s">
        <v>17</v>
      </c>
      <c r="N6" s="34" t="s">
        <v>18</v>
      </c>
    </row>
    <row r="7" spans="1:17" s="34" customFormat="1" x14ac:dyDescent="0.25">
      <c r="B7" s="34" t="s">
        <v>47</v>
      </c>
      <c r="C7" s="34" t="s">
        <v>47</v>
      </c>
      <c r="D7" s="34" t="s">
        <v>47</v>
      </c>
      <c r="E7" s="34" t="s">
        <v>47</v>
      </c>
      <c r="F7" s="34" t="s">
        <v>47</v>
      </c>
      <c r="G7" s="34" t="s">
        <v>47</v>
      </c>
      <c r="H7" s="34" t="s">
        <v>47</v>
      </c>
      <c r="I7" s="34" t="s">
        <v>47</v>
      </c>
      <c r="J7" s="34" t="s">
        <v>47</v>
      </c>
      <c r="K7" s="34" t="s">
        <v>47</v>
      </c>
      <c r="L7" s="34" t="s">
        <v>47</v>
      </c>
      <c r="M7" s="34" t="s">
        <v>47</v>
      </c>
      <c r="N7" s="34" t="s">
        <v>47</v>
      </c>
    </row>
    <row r="8" spans="1:17" s="34" customFormat="1" x14ac:dyDescent="0.25">
      <c r="B8" s="34" t="s">
        <v>1</v>
      </c>
      <c r="C8" s="34" t="s">
        <v>1</v>
      </c>
      <c r="D8" s="34" t="s">
        <v>1</v>
      </c>
      <c r="E8" s="34" t="s">
        <v>1</v>
      </c>
      <c r="F8" s="34" t="s">
        <v>1</v>
      </c>
      <c r="G8" s="34" t="s">
        <v>1</v>
      </c>
      <c r="H8" s="34" t="s">
        <v>1</v>
      </c>
      <c r="I8" s="34" t="s">
        <v>1</v>
      </c>
      <c r="J8" s="34" t="s">
        <v>1</v>
      </c>
      <c r="K8" s="34" t="s">
        <v>1</v>
      </c>
      <c r="L8" s="34" t="s">
        <v>1</v>
      </c>
      <c r="M8" s="34" t="s">
        <v>1</v>
      </c>
      <c r="N8" s="34" t="s">
        <v>1</v>
      </c>
    </row>
    <row r="9" spans="1:17" s="34" customFormat="1" x14ac:dyDescent="0.25">
      <c r="B9" s="34">
        <v>0</v>
      </c>
      <c r="C9" s="34">
        <v>1</v>
      </c>
      <c r="D9" s="34">
        <v>5</v>
      </c>
      <c r="E9" s="34">
        <v>10</v>
      </c>
      <c r="F9" s="34">
        <v>20</v>
      </c>
      <c r="G9" s="34">
        <v>40</v>
      </c>
      <c r="H9" s="34">
        <v>60</v>
      </c>
      <c r="I9" s="34">
        <v>80</v>
      </c>
      <c r="J9" s="34">
        <v>100</v>
      </c>
      <c r="K9" s="34">
        <v>500</v>
      </c>
      <c r="L9" s="34">
        <v>1000</v>
      </c>
      <c r="M9" s="34" t="s">
        <v>17</v>
      </c>
      <c r="N9" s="34" t="s">
        <v>18</v>
      </c>
    </row>
    <row r="10" spans="1:17" x14ac:dyDescent="0.25">
      <c r="A10" t="s">
        <v>48</v>
      </c>
      <c r="B10">
        <f>AVERAGE('Narrow Peak'!B147:B149)</f>
        <v>0</v>
      </c>
      <c r="C10" s="34">
        <f>AVERAGE('Narrow Peak'!C147:C149)</f>
        <v>0</v>
      </c>
      <c r="D10" s="34">
        <f>AVERAGE('Narrow Peak'!D147:D149)</f>
        <v>0</v>
      </c>
      <c r="E10" s="34">
        <f>AVERAGE('Narrow Peak'!E147:E149)</f>
        <v>0</v>
      </c>
      <c r="F10" s="34">
        <f>AVERAGE('Narrow Peak'!F147:F149)</f>
        <v>0</v>
      </c>
      <c r="G10" s="34">
        <f>AVERAGE('Narrow Peak'!G147:G149)</f>
        <v>6.666666666666667</v>
      </c>
      <c r="H10" s="34">
        <f>AVERAGE('Narrow Peak'!H147:H149)</f>
        <v>6.669999999999999</v>
      </c>
      <c r="I10" s="34">
        <f>AVERAGE('Narrow Peak'!I147:I149)</f>
        <v>2.2200000000000002</v>
      </c>
      <c r="J10" s="34">
        <f>AVERAGE('Narrow Peak'!J147:J149)</f>
        <v>6.666666666666667</v>
      </c>
      <c r="K10" s="34">
        <f>AVERAGE('Narrow Peak'!K147:K149)</f>
        <v>45.566666666666663</v>
      </c>
      <c r="L10" s="34">
        <f>AVERAGE('Narrow Peak'!L147:L149)</f>
        <v>44124.13</v>
      </c>
      <c r="M10" s="34">
        <f>AVERAGE('Narrow Peak'!M147:M149)</f>
        <v>1771.5233333333333</v>
      </c>
      <c r="N10" s="34">
        <f>AVERAGE('Narrow Peak'!N147:N149)</f>
        <v>2.2200000000000002</v>
      </c>
      <c r="O10" t="s">
        <v>45</v>
      </c>
      <c r="Q10" s="34" t="s">
        <v>19</v>
      </c>
    </row>
    <row r="11" spans="1:17" x14ac:dyDescent="0.25">
      <c r="A11" t="s">
        <v>49</v>
      </c>
      <c r="B11">
        <f>AVERAGE('Narrow Peak'!B157:B159)</f>
        <v>4.4433333333333334</v>
      </c>
      <c r="C11" s="34">
        <f>AVERAGE('Narrow Peak'!C157:C159)</f>
        <v>1671.4866666666667</v>
      </c>
      <c r="D11" s="34">
        <f>AVERAGE('Narrow Peak'!D157:D159)</f>
        <v>7977.3866666666663</v>
      </c>
      <c r="E11" s="34">
        <f>AVERAGE('Narrow Peak'!E157:E159)</f>
        <v>15873.82</v>
      </c>
      <c r="F11" s="34">
        <f>AVERAGE('Narrow Peak'!F157:F159)</f>
        <v>31056.309999999998</v>
      </c>
      <c r="G11" s="34">
        <f>AVERAGE('Narrow Peak'!G157:G159)</f>
        <v>62847.71</v>
      </c>
      <c r="H11" s="34">
        <f>AVERAGE('Narrow Peak'!H157:H159)</f>
        <v>94782.693333333315</v>
      </c>
      <c r="I11" s="34">
        <f>AVERAGE('Narrow Peak'!I157:I159)</f>
        <v>126766.06</v>
      </c>
      <c r="J11" s="34">
        <f>AVERAGE('Narrow Peak'!J157:J159)</f>
        <v>157794.22333333336</v>
      </c>
      <c r="K11" s="34">
        <f>AVERAGE('Narrow Peak'!K157:K159)</f>
        <v>805966.24666666659</v>
      </c>
      <c r="L11" s="34">
        <f>AVERAGE('Narrow Peak'!L157:L159)</f>
        <v>1703688.2166666666</v>
      </c>
      <c r="M11" s="34">
        <f>AVERAGE('Narrow Peak'!M157:M159)</f>
        <v>4067.9300000000003</v>
      </c>
      <c r="N11" s="34">
        <f>AVERAGE('Narrow Peak'!N157:N159)</f>
        <v>353.3966666666667</v>
      </c>
      <c r="O11" t="s">
        <v>45</v>
      </c>
    </row>
    <row r="12" spans="1:17" s="34" customFormat="1" x14ac:dyDescent="0.25">
      <c r="A12" s="34" t="s">
        <v>57</v>
      </c>
      <c r="B12" s="34">
        <f>AVERAGE('Narrow Peak'!B357:B359)</f>
        <v>2.2233333333333332</v>
      </c>
      <c r="C12" s="34">
        <f>AVERAGE('Narrow Peak'!C357:C359)</f>
        <v>4.4466666666666663</v>
      </c>
      <c r="D12" s="34">
        <f>AVERAGE('Narrow Peak'!D357:D359)</f>
        <v>2.2200000000000002</v>
      </c>
      <c r="E12" s="34">
        <f>AVERAGE('Narrow Peak'!E357:E359)</f>
        <v>0</v>
      </c>
      <c r="F12" s="34">
        <f>AVERAGE('Narrow Peak'!F357:F359)</f>
        <v>2.2233333333333332</v>
      </c>
      <c r="G12" s="34">
        <f>AVERAGE('Narrow Peak'!G357:G359)</f>
        <v>23.373333333333335</v>
      </c>
      <c r="H12" s="34">
        <f>AVERAGE('Narrow Peak'!H357:H359)</f>
        <v>8.8933333333333326</v>
      </c>
      <c r="I12" s="34">
        <f>AVERAGE('Narrow Peak'!I357:I359)</f>
        <v>3.3333333333333335</v>
      </c>
      <c r="J12" s="34">
        <f>AVERAGE('Narrow Peak'!J357:J359)</f>
        <v>13.346666666666666</v>
      </c>
      <c r="K12" s="34">
        <f>AVERAGE('Narrow Peak'!K357:K359)</f>
        <v>4.4466666666666663</v>
      </c>
      <c r="L12" s="34">
        <f>AVERAGE('Narrow Peak'!L357:L359)</f>
        <v>6.669999999999999</v>
      </c>
      <c r="M12" s="34">
        <f>AVERAGE('Narrow Peak'!M357:M359)</f>
        <v>187115.36333333331</v>
      </c>
      <c r="N12" s="34">
        <f>AVERAGE('Narrow Peak'!N357:N359)</f>
        <v>40.003333333333337</v>
      </c>
      <c r="O12" s="34" t="s">
        <v>45</v>
      </c>
    </row>
    <row r="13" spans="1:17" x14ac:dyDescent="0.25">
      <c r="A13" t="s">
        <v>50</v>
      </c>
      <c r="B13">
        <f>AVERAGE('Standard Resolution'!B147:B149)</f>
        <v>0</v>
      </c>
      <c r="C13" s="34">
        <f>AVERAGE('Standard Resolution'!C147:C149)</f>
        <v>83.35</v>
      </c>
      <c r="D13" s="34">
        <f>AVERAGE('Standard Resolution'!D147:D149)</f>
        <v>336.73</v>
      </c>
      <c r="E13" s="34">
        <f>AVERAGE('Standard Resolution'!E147:E149)</f>
        <v>700.17333333333329</v>
      </c>
      <c r="F13" s="34">
        <f>AVERAGE('Standard Resolution'!F147:F149)</f>
        <v>1401.5866666666668</v>
      </c>
      <c r="G13" s="34">
        <f>AVERAGE('Standard Resolution'!G147:G149)</f>
        <v>2701.2666666666669</v>
      </c>
      <c r="H13" s="34">
        <f>AVERAGE('Standard Resolution'!H147:H149)</f>
        <v>3863.3866666666668</v>
      </c>
      <c r="I13" s="34">
        <f>AVERAGE('Standard Resolution'!I147:I149)</f>
        <v>4790.0366666666669</v>
      </c>
      <c r="J13" s="34">
        <f>AVERAGE('Standard Resolution'!J147:J149)</f>
        <v>6295.5033333333331</v>
      </c>
      <c r="K13" s="34">
        <f>AVERAGE('Standard Resolution'!K147:K149)</f>
        <v>32489.119999999999</v>
      </c>
      <c r="L13" s="34">
        <f>AVERAGE('Standard Resolution'!L147:L149)</f>
        <v>66285.383333333331</v>
      </c>
      <c r="M13" s="34">
        <f>AVERAGE('Standard Resolution'!M147:M149)</f>
        <v>1982.7033333333336</v>
      </c>
      <c r="N13" s="34">
        <f>AVERAGE('Standard Resolution'!N147:N149)</f>
        <v>4.4466666666666663</v>
      </c>
      <c r="O13" t="s">
        <v>46</v>
      </c>
      <c r="Q13" s="34" t="s">
        <v>22</v>
      </c>
    </row>
    <row r="14" spans="1:17" x14ac:dyDescent="0.25">
      <c r="A14" t="s">
        <v>51</v>
      </c>
      <c r="B14">
        <f>AVERAGE('Standard Resolution'!B157:B159)</f>
        <v>12.223333333333334</v>
      </c>
      <c r="C14" s="34">
        <f>AVERAGE('Standard Resolution'!C157:C159)</f>
        <v>1918.2233333333334</v>
      </c>
      <c r="D14" s="34">
        <f>AVERAGE('Standard Resolution'!D157:D159)</f>
        <v>9642.4566666666669</v>
      </c>
      <c r="E14" s="34">
        <f>AVERAGE('Standard Resolution'!E157:E159)</f>
        <v>19455.846666666665</v>
      </c>
      <c r="F14" s="34">
        <f>AVERAGE('Standard Resolution'!F157:F159)</f>
        <v>38345.246666666666</v>
      </c>
      <c r="G14" s="34">
        <f>AVERAGE('Standard Resolution'!G157:G159)</f>
        <v>76382.98</v>
      </c>
      <c r="H14" s="34">
        <f>AVERAGE('Standard Resolution'!H157:H159)</f>
        <v>114229.62</v>
      </c>
      <c r="I14" s="34">
        <f>AVERAGE('Standard Resolution'!I157:I159)</f>
        <v>151214.03</v>
      </c>
      <c r="J14" s="34">
        <f>AVERAGE('Standard Resolution'!J157:J159)</f>
        <v>189446.96666666667</v>
      </c>
      <c r="K14" s="34">
        <f>AVERAGE('Standard Resolution'!K157:K159)</f>
        <v>962612.10333333339</v>
      </c>
      <c r="L14" s="34">
        <f>AVERAGE('Standard Resolution'!L157:L159)</f>
        <v>2039370.42</v>
      </c>
      <c r="M14" s="34">
        <f>AVERAGE('Standard Resolution'!M157:M159)</f>
        <v>4561.503333333334</v>
      </c>
      <c r="N14" s="34">
        <f>AVERAGE('Standard Resolution'!N157:N159)</f>
        <v>510.09666666666664</v>
      </c>
      <c r="O14" t="s">
        <v>46</v>
      </c>
    </row>
    <row r="15" spans="1:17" x14ac:dyDescent="0.25">
      <c r="A15" s="34" t="s">
        <v>58</v>
      </c>
      <c r="B15" s="34">
        <f>AVERAGE('Standard Resolution'!B357:B359)</f>
        <v>4.4433333333333334</v>
      </c>
      <c r="C15" s="34">
        <f>AVERAGE('Standard Resolution'!C357:C359)</f>
        <v>12.226666666666668</v>
      </c>
      <c r="D15" s="34">
        <f>AVERAGE('Standard Resolution'!D357:D359)</f>
        <v>6.666666666666667</v>
      </c>
      <c r="E15" s="34">
        <f>AVERAGE('Standard Resolution'!E357:E359)</f>
        <v>3.3333333333333335</v>
      </c>
      <c r="F15" s="34">
        <f>AVERAGE('Standard Resolution'!F357:F359)</f>
        <v>3.3333333333333335</v>
      </c>
      <c r="G15" s="34">
        <f>AVERAGE('Standard Resolution'!G357:G359)</f>
        <v>0</v>
      </c>
      <c r="H15" s="34">
        <f>AVERAGE('Standard Resolution'!H357:H359)</f>
        <v>4.4433333333333334</v>
      </c>
      <c r="I15" s="34">
        <f>AVERAGE('Standard Resolution'!I357:I359)</f>
        <v>7.7800000000000011</v>
      </c>
      <c r="J15" s="34">
        <f>AVERAGE('Standard Resolution'!J357:J359)</f>
        <v>11.113333333333335</v>
      </c>
      <c r="K15" s="34">
        <f>AVERAGE('Standard Resolution'!K357:K359)</f>
        <v>2.2200000000000002</v>
      </c>
      <c r="L15" s="34">
        <f>AVERAGE('Standard Resolution'!L357:L359)</f>
        <v>11.113333333333335</v>
      </c>
      <c r="M15" s="34">
        <f>AVERAGE('Standard Resolution'!M357:M359)</f>
        <v>226735.79</v>
      </c>
      <c r="N15" s="34">
        <f>AVERAGE('Standard Resolution'!N357:N359)</f>
        <v>66.676666666666677</v>
      </c>
      <c r="O15" s="34" t="s">
        <v>46</v>
      </c>
    </row>
    <row r="17" spans="1:15" s="34" customFormat="1" x14ac:dyDescent="0.25">
      <c r="A17" s="34" t="s">
        <v>77</v>
      </c>
      <c r="B17" s="34">
        <f>+B10/B11</f>
        <v>0</v>
      </c>
      <c r="C17" s="34">
        <f t="shared" ref="C17:M17" si="0">+C10/C11</f>
        <v>0</v>
      </c>
      <c r="D17" s="34">
        <f t="shared" si="0"/>
        <v>0</v>
      </c>
      <c r="E17" s="34">
        <f t="shared" si="0"/>
        <v>0</v>
      </c>
      <c r="F17" s="34">
        <f t="shared" si="0"/>
        <v>0</v>
      </c>
      <c r="G17" s="34">
        <f t="shared" si="0"/>
        <v>1.0607652477181216E-4</v>
      </c>
      <c r="H17" s="34">
        <f t="shared" si="0"/>
        <v>7.0371496793648124E-5</v>
      </c>
      <c r="I17" s="34">
        <f t="shared" si="0"/>
        <v>1.7512573949210066E-5</v>
      </c>
      <c r="J17" s="34">
        <f t="shared" si="0"/>
        <v>4.224911740009409E-5</v>
      </c>
      <c r="K17" s="34">
        <f t="shared" si="0"/>
        <v>5.6536693509340262E-5</v>
      </c>
      <c r="L17" s="34">
        <f t="shared" si="0"/>
        <v>2.5899181298753481E-2</v>
      </c>
      <c r="M17" s="34">
        <f t="shared" si="0"/>
        <v>0.4354852058254034</v>
      </c>
    </row>
    <row r="18" spans="1:15" s="34" customFormat="1" x14ac:dyDescent="0.25">
      <c r="A18" s="34" t="s">
        <v>78</v>
      </c>
      <c r="B18" s="34">
        <f>+B13/B14</f>
        <v>0</v>
      </c>
      <c r="C18" s="34">
        <f t="shared" ref="C18:M18" si="1">+C13/C14</f>
        <v>4.3451666211963495E-2</v>
      </c>
      <c r="D18" s="34">
        <f t="shared" si="1"/>
        <v>3.4921598472311861E-2</v>
      </c>
      <c r="E18" s="34">
        <f t="shared" si="1"/>
        <v>3.5987811033324345E-2</v>
      </c>
      <c r="F18" s="34">
        <f t="shared" si="1"/>
        <v>3.6551770780107129E-2</v>
      </c>
      <c r="G18" s="34">
        <f t="shared" si="1"/>
        <v>3.5364771925194161E-2</v>
      </c>
      <c r="H18" s="34">
        <f t="shared" si="1"/>
        <v>3.3821233640334854E-2</v>
      </c>
      <c r="I18" s="34">
        <f t="shared" si="1"/>
        <v>3.1677197325318734E-2</v>
      </c>
      <c r="J18" s="34">
        <f t="shared" si="1"/>
        <v>3.3230953464725127E-2</v>
      </c>
      <c r="K18" s="34">
        <f t="shared" si="1"/>
        <v>3.3750998857688022E-2</v>
      </c>
      <c r="L18" s="34">
        <f t="shared" si="1"/>
        <v>3.2502865925324802E-2</v>
      </c>
      <c r="M18" s="34">
        <f t="shared" si="1"/>
        <v>0.4346600645547411</v>
      </c>
    </row>
    <row r="19" spans="1:15" x14ac:dyDescent="0.25">
      <c r="A19" t="s">
        <v>59</v>
      </c>
      <c r="B19">
        <f>+B10/$M$12</f>
        <v>0</v>
      </c>
      <c r="C19" s="34">
        <f t="shared" ref="C19:M19" si="2">+C10/$M$12</f>
        <v>0</v>
      </c>
      <c r="D19" s="34">
        <f t="shared" si="2"/>
        <v>0</v>
      </c>
      <c r="E19" s="34">
        <f t="shared" si="2"/>
        <v>0</v>
      </c>
      <c r="F19" s="34">
        <f t="shared" si="2"/>
        <v>0</v>
      </c>
      <c r="G19" s="34">
        <f t="shared" si="2"/>
        <v>3.5628643997502506E-5</v>
      </c>
      <c r="H19" s="34">
        <f t="shared" si="2"/>
        <v>3.5646458319501251E-5</v>
      </c>
      <c r="I19" s="34">
        <f t="shared" si="2"/>
        <v>1.1864338451168337E-5</v>
      </c>
      <c r="J19" s="34">
        <f t="shared" si="2"/>
        <v>3.5628643997502506E-5</v>
      </c>
      <c r="K19" s="34">
        <f t="shared" si="2"/>
        <v>2.4352178172292962E-4</v>
      </c>
      <c r="L19" s="34">
        <f t="shared" si="2"/>
        <v>0.23581243792042803</v>
      </c>
      <c r="M19" s="34">
        <f t="shared" si="2"/>
        <v>9.4675461264903445E-3</v>
      </c>
      <c r="O19" s="34" t="s">
        <v>45</v>
      </c>
    </row>
    <row r="20" spans="1:15" x14ac:dyDescent="0.25">
      <c r="A20" s="34" t="s">
        <v>60</v>
      </c>
      <c r="B20">
        <f>+B13/$M$15</f>
        <v>0</v>
      </c>
      <c r="C20" s="34">
        <f t="shared" ref="C20:M20" si="3">+C13/$M$15</f>
        <v>3.6760848386573639E-4</v>
      </c>
      <c r="D20" s="34">
        <f t="shared" si="3"/>
        <v>1.4851206331386853E-3</v>
      </c>
      <c r="E20" s="34">
        <f t="shared" si="3"/>
        <v>3.0880582784629336E-3</v>
      </c>
      <c r="F20" s="34">
        <f t="shared" si="3"/>
        <v>6.1815854773816991E-3</v>
      </c>
      <c r="G20" s="34">
        <f t="shared" si="3"/>
        <v>1.191371978224817E-2</v>
      </c>
      <c r="H20" s="34">
        <f t="shared" si="3"/>
        <v>1.7039156750095194E-2</v>
      </c>
      <c r="I20" s="34">
        <f t="shared" si="3"/>
        <v>2.1126072185898251E-2</v>
      </c>
      <c r="J20" s="34">
        <f t="shared" si="3"/>
        <v>2.7765812064047466E-2</v>
      </c>
      <c r="K20" s="34">
        <f t="shared" si="3"/>
        <v>0.14329065561286111</v>
      </c>
      <c r="L20" s="34">
        <f t="shared" si="3"/>
        <v>0.2923463619631172</v>
      </c>
      <c r="M20" s="34">
        <f t="shared" si="3"/>
        <v>8.7445538850894847E-3</v>
      </c>
      <c r="O20" s="34" t="s">
        <v>46</v>
      </c>
    </row>
    <row r="21" spans="1:15" s="34" customFormat="1" x14ac:dyDescent="0.25"/>
    <row r="22" spans="1:15" x14ac:dyDescent="0.25">
      <c r="A22" t="s">
        <v>72</v>
      </c>
      <c r="B22">
        <f t="shared" ref="B22:L22" si="4">+B14/B11</f>
        <v>2.7509377344336086</v>
      </c>
      <c r="C22" s="34">
        <f t="shared" si="4"/>
        <v>1.1476150971390737</v>
      </c>
      <c r="D22" s="34">
        <f t="shared" si="4"/>
        <v>1.2087237424453121</v>
      </c>
      <c r="E22" s="34">
        <f t="shared" si="4"/>
        <v>1.2256562482544633</v>
      </c>
      <c r="F22" s="34">
        <f t="shared" si="4"/>
        <v>1.2347006668424765</v>
      </c>
      <c r="G22" s="34">
        <f t="shared" si="4"/>
        <v>1.2153661605172248</v>
      </c>
      <c r="H22" s="34">
        <f t="shared" si="4"/>
        <v>1.2051738137285823</v>
      </c>
      <c r="I22" s="34">
        <f t="shared" si="4"/>
        <v>1.192858956095977</v>
      </c>
      <c r="J22" s="34">
        <f t="shared" si="4"/>
        <v>1.2005950703687567</v>
      </c>
      <c r="K22" s="34">
        <f t="shared" si="4"/>
        <v>1.1943578373344124</v>
      </c>
      <c r="L22" s="34">
        <f t="shared" si="4"/>
        <v>1.1970326495478785</v>
      </c>
    </row>
    <row r="23" spans="1:15" x14ac:dyDescent="0.25">
      <c r="M23" t="s">
        <v>68</v>
      </c>
    </row>
    <row r="24" spans="1:15" ht="18.75" x14ac:dyDescent="0.25">
      <c r="M24" s="48" t="s">
        <v>67</v>
      </c>
    </row>
    <row r="39" spans="1:14" x14ac:dyDescent="0.25">
      <c r="A39" t="s">
        <v>62</v>
      </c>
      <c r="B39">
        <f>+M10/M12</f>
        <v>9.4675461264903445E-3</v>
      </c>
    </row>
    <row r="40" spans="1:14" s="34" customFormat="1" x14ac:dyDescent="0.25">
      <c r="A40" s="34" t="s">
        <v>61</v>
      </c>
      <c r="B40" s="34">
        <f>+(B10+$M$10)/$M$12</f>
        <v>9.4675461264903445E-3</v>
      </c>
      <c r="C40" s="34">
        <f t="shared" ref="C40:K40" si="5">+(C10+$M$10)/$M$12</f>
        <v>9.4675461264903445E-3</v>
      </c>
      <c r="D40" s="34">
        <f t="shared" si="5"/>
        <v>9.4675461264903445E-3</v>
      </c>
      <c r="E40" s="34">
        <f t="shared" si="5"/>
        <v>9.4675461264903445E-3</v>
      </c>
      <c r="F40" s="34">
        <f t="shared" si="5"/>
        <v>9.4675461264903445E-3</v>
      </c>
      <c r="G40" s="34">
        <f t="shared" si="5"/>
        <v>9.5031747704878485E-3</v>
      </c>
      <c r="H40" s="34">
        <f t="shared" si="5"/>
        <v>9.503192584809847E-3</v>
      </c>
      <c r="I40" s="34">
        <f t="shared" si="5"/>
        <v>9.479410464941513E-3</v>
      </c>
      <c r="J40" s="34">
        <f t="shared" si="5"/>
        <v>9.5031747704878485E-3</v>
      </c>
      <c r="K40" s="34">
        <f t="shared" si="5"/>
        <v>9.711067908213274E-3</v>
      </c>
    </row>
    <row r="41" spans="1:14" s="34" customFormat="1" x14ac:dyDescent="0.25">
      <c r="A41" s="34" t="s">
        <v>63</v>
      </c>
      <c r="B41" s="34">
        <f>+M13/M15</f>
        <v>8.7445538850894847E-3</v>
      </c>
    </row>
    <row r="42" spans="1:14" s="34" customFormat="1" x14ac:dyDescent="0.25">
      <c r="A42" s="34" t="s">
        <v>64</v>
      </c>
      <c r="B42" s="34">
        <f t="shared" ref="B42:K42" si="6">+(B13+$M$13)/$M$15</f>
        <v>8.7445538850894847E-3</v>
      </c>
      <c r="C42" s="34">
        <f t="shared" si="6"/>
        <v>9.1121623689552223E-3</v>
      </c>
      <c r="D42" s="34">
        <f t="shared" si="6"/>
        <v>1.022967451822817E-2</v>
      </c>
      <c r="E42" s="34">
        <f t="shared" si="6"/>
        <v>1.1832612163552419E-2</v>
      </c>
      <c r="F42" s="34">
        <f t="shared" si="6"/>
        <v>1.4926139362471185E-2</v>
      </c>
      <c r="G42" s="34">
        <f t="shared" si="6"/>
        <v>2.0658273667337655E-2</v>
      </c>
      <c r="H42" s="34">
        <f t="shared" si="6"/>
        <v>2.5783710635184677E-2</v>
      </c>
      <c r="I42" s="34">
        <f t="shared" si="6"/>
        <v>2.9870626070987737E-2</v>
      </c>
      <c r="J42" s="34">
        <f t="shared" si="6"/>
        <v>3.6510365949136953E-2</v>
      </c>
      <c r="K42" s="34">
        <f t="shared" si="6"/>
        <v>0.1520352094979506</v>
      </c>
    </row>
    <row r="43" spans="1:14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x14ac:dyDescent="0.25">
      <c r="A44" t="s">
        <v>69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4" x14ac:dyDescent="0.25">
      <c r="A45" s="34" t="s">
        <v>73</v>
      </c>
      <c r="B45" s="34">
        <v>0</v>
      </c>
      <c r="C45" s="34">
        <v>1</v>
      </c>
      <c r="D45" s="34">
        <v>5</v>
      </c>
      <c r="E45" s="34">
        <v>10</v>
      </c>
      <c r="F45" s="34">
        <v>20</v>
      </c>
      <c r="G45" s="34">
        <v>40</v>
      </c>
      <c r="H45" s="34">
        <v>60</v>
      </c>
      <c r="I45" s="34">
        <v>80</v>
      </c>
      <c r="J45" s="34">
        <v>100</v>
      </c>
      <c r="K45" s="34">
        <v>500</v>
      </c>
      <c r="L45" s="34"/>
      <c r="M45" s="34"/>
    </row>
    <row r="46" spans="1:14" x14ac:dyDescent="0.25">
      <c r="A46" s="34" t="s">
        <v>74</v>
      </c>
      <c r="B46" s="34">
        <v>4.4433333333333334</v>
      </c>
      <c r="C46" s="34">
        <v>1671.4866666666667</v>
      </c>
      <c r="D46" s="34">
        <v>7977.3866666666663</v>
      </c>
      <c r="E46" s="34">
        <v>15873.82</v>
      </c>
      <c r="F46" s="34">
        <v>31056.309999999998</v>
      </c>
      <c r="G46" s="34">
        <v>62847.71</v>
      </c>
      <c r="H46" s="34">
        <v>94782.693333333315</v>
      </c>
      <c r="I46" s="34">
        <v>126766.06</v>
      </c>
      <c r="J46" s="34">
        <v>157794.22333333336</v>
      </c>
      <c r="K46" s="34">
        <v>805966.24666666659</v>
      </c>
    </row>
    <row r="47" spans="1:14" ht="17.25" x14ac:dyDescent="0.25">
      <c r="A47" t="s">
        <v>75</v>
      </c>
      <c r="B47" s="34">
        <f>+B46/10000</f>
        <v>4.4433333333333331E-4</v>
      </c>
      <c r="C47" s="34">
        <f t="shared" ref="C47:K47" si="7">+C46/10000</f>
        <v>0.16714866666666667</v>
      </c>
      <c r="D47" s="34">
        <f t="shared" si="7"/>
        <v>0.7977386666666666</v>
      </c>
      <c r="E47" s="34">
        <f t="shared" si="7"/>
        <v>1.5873820000000001</v>
      </c>
      <c r="F47" s="34">
        <f t="shared" si="7"/>
        <v>3.1056309999999998</v>
      </c>
      <c r="G47" s="34">
        <f t="shared" si="7"/>
        <v>6.2847710000000001</v>
      </c>
      <c r="H47" s="34">
        <f t="shared" si="7"/>
        <v>9.4782693333333317</v>
      </c>
      <c r="I47" s="34">
        <f t="shared" si="7"/>
        <v>12.676606</v>
      </c>
      <c r="J47" s="34">
        <f t="shared" si="7"/>
        <v>15.779422333333336</v>
      </c>
      <c r="K47" s="34">
        <f t="shared" si="7"/>
        <v>80.596624666666656</v>
      </c>
    </row>
    <row r="48" spans="1:14" x14ac:dyDescent="0.25">
      <c r="A48" t="s">
        <v>66</v>
      </c>
      <c r="B48">
        <f t="shared" ref="B48:K48" si="8">+(ABS($B$39-B40)/$B$39)*100</f>
        <v>0</v>
      </c>
      <c r="C48" s="34">
        <f t="shared" si="8"/>
        <v>0</v>
      </c>
      <c r="D48" s="34">
        <f t="shared" si="8"/>
        <v>0</v>
      </c>
      <c r="E48" s="34">
        <f t="shared" si="8"/>
        <v>0</v>
      </c>
      <c r="F48" s="34">
        <f t="shared" si="8"/>
        <v>0</v>
      </c>
      <c r="G48" s="34">
        <f t="shared" si="8"/>
        <v>0.37632395471319091</v>
      </c>
      <c r="H48" s="34">
        <f t="shared" si="8"/>
        <v>0.3765121166905443</v>
      </c>
      <c r="I48" s="34">
        <f t="shared" si="8"/>
        <v>0.12531587691948862</v>
      </c>
      <c r="J48" s="34">
        <f t="shared" si="8"/>
        <v>0.37632395471319091</v>
      </c>
      <c r="K48" s="34">
        <f t="shared" si="8"/>
        <v>2.5721742304645514</v>
      </c>
    </row>
    <row r="49" spans="1:11" x14ac:dyDescent="0.25">
      <c r="A49" s="34" t="s">
        <v>65</v>
      </c>
      <c r="B49" s="34">
        <f t="shared" ref="B49:K49" si="9">+(ABS($B$41-B42)/$B$41)*100</f>
        <v>0</v>
      </c>
      <c r="C49" s="34">
        <f t="shared" si="9"/>
        <v>4.203856351008989</v>
      </c>
      <c r="D49" s="34">
        <f t="shared" si="9"/>
        <v>16.983377913320361</v>
      </c>
      <c r="E49" s="34">
        <f t="shared" si="9"/>
        <v>35.314074554774542</v>
      </c>
      <c r="F49" s="34">
        <f t="shared" si="9"/>
        <v>70.690689983877235</v>
      </c>
      <c r="G49" s="34">
        <f t="shared" si="9"/>
        <v>136.24159607001215</v>
      </c>
      <c r="H49" s="34">
        <f t="shared" si="9"/>
        <v>194.85450000084057</v>
      </c>
      <c r="I49" s="34">
        <f t="shared" si="9"/>
        <v>241.59119451388759</v>
      </c>
      <c r="J49" s="34">
        <f t="shared" si="9"/>
        <v>317.52119580841645</v>
      </c>
      <c r="K49" s="34">
        <f t="shared" si="9"/>
        <v>1638.627395929127</v>
      </c>
    </row>
    <row r="52" spans="1:11" x14ac:dyDescent="0.25">
      <c r="A52" t="s">
        <v>71</v>
      </c>
    </row>
    <row r="53" spans="1:11" x14ac:dyDescent="0.25">
      <c r="A53" s="34"/>
      <c r="B53" s="34">
        <v>0</v>
      </c>
      <c r="C53" s="34">
        <v>1</v>
      </c>
      <c r="D53" s="34">
        <v>5</v>
      </c>
      <c r="E53" s="34">
        <v>10</v>
      </c>
      <c r="F53" s="34">
        <v>20</v>
      </c>
      <c r="G53" s="34">
        <v>40</v>
      </c>
      <c r="H53" s="34">
        <v>60</v>
      </c>
      <c r="I53" s="34">
        <v>80</v>
      </c>
      <c r="J53" s="34">
        <v>100</v>
      </c>
      <c r="K53" s="34">
        <v>500</v>
      </c>
    </row>
    <row r="54" spans="1:11" x14ac:dyDescent="0.25">
      <c r="A54" s="34" t="s">
        <v>66</v>
      </c>
      <c r="B54" s="34">
        <f t="shared" ref="B54:K54" si="10">+($M$10+B10)/$M$10</f>
        <v>1</v>
      </c>
      <c r="C54" s="34">
        <f t="shared" si="10"/>
        <v>1</v>
      </c>
      <c r="D54" s="34">
        <f t="shared" si="10"/>
        <v>1</v>
      </c>
      <c r="E54" s="34">
        <f t="shared" si="10"/>
        <v>1</v>
      </c>
      <c r="F54" s="34">
        <f t="shared" si="10"/>
        <v>1</v>
      </c>
      <c r="G54" s="34">
        <f t="shared" si="10"/>
        <v>1.0037632395471319</v>
      </c>
      <c r="H54" s="34">
        <f t="shared" si="10"/>
        <v>1.0037651211669054</v>
      </c>
      <c r="I54" s="34">
        <f t="shared" si="10"/>
        <v>1.0012531587691949</v>
      </c>
      <c r="J54" s="34">
        <f t="shared" si="10"/>
        <v>1.0037632395471319</v>
      </c>
      <c r="K54" s="34">
        <f t="shared" si="10"/>
        <v>1.0257217423046454</v>
      </c>
    </row>
    <row r="55" spans="1:11" x14ac:dyDescent="0.25">
      <c r="A55" s="34" t="s">
        <v>65</v>
      </c>
      <c r="B55" s="34">
        <f t="shared" ref="B55:K55" si="11">($M$13+B13)/$M$13</f>
        <v>1</v>
      </c>
      <c r="C55" s="34">
        <f t="shared" si="11"/>
        <v>1.0420385635100897</v>
      </c>
      <c r="D55" s="34">
        <f t="shared" si="11"/>
        <v>1.1698337791332036</v>
      </c>
      <c r="E55" s="34">
        <f t="shared" si="11"/>
        <v>1.3531407455477453</v>
      </c>
      <c r="F55" s="34">
        <f t="shared" si="11"/>
        <v>1.7069068998387722</v>
      </c>
      <c r="G55" s="34">
        <f t="shared" si="11"/>
        <v>2.3624159607001212</v>
      </c>
      <c r="H55" s="34">
        <f t="shared" si="11"/>
        <v>2.9485450000084059</v>
      </c>
      <c r="I55" s="34">
        <f t="shared" si="11"/>
        <v>3.415911945138876</v>
      </c>
      <c r="J55" s="34">
        <f t="shared" si="11"/>
        <v>4.175211958084164</v>
      </c>
      <c r="K55" s="34">
        <f t="shared" si="11"/>
        <v>17.38627395929127</v>
      </c>
    </row>
    <row r="57" spans="1:11" x14ac:dyDescent="0.25">
      <c r="A57" s="34" t="s">
        <v>70</v>
      </c>
      <c r="B57" s="34">
        <v>0</v>
      </c>
      <c r="C57" s="34">
        <v>1</v>
      </c>
      <c r="D57" s="34">
        <v>5</v>
      </c>
      <c r="E57" s="34">
        <v>10</v>
      </c>
      <c r="F57" s="34">
        <v>20</v>
      </c>
      <c r="G57" s="34">
        <v>40</v>
      </c>
      <c r="H57" s="34">
        <v>60</v>
      </c>
      <c r="I57" s="34">
        <v>80</v>
      </c>
      <c r="J57" s="34">
        <v>100</v>
      </c>
      <c r="K57" s="34">
        <v>500</v>
      </c>
    </row>
    <row r="58" spans="1:11" x14ac:dyDescent="0.25">
      <c r="A58" s="34" t="s">
        <v>66</v>
      </c>
      <c r="B58" s="34">
        <f>+(ABS($B$54-B54)/$B$54)*100</f>
        <v>0</v>
      </c>
      <c r="C58" s="34">
        <f t="shared" ref="C58:K58" si="12">+(ABS($B$54-C54)/$B$54)*100</f>
        <v>0</v>
      </c>
      <c r="D58" s="34">
        <f t="shared" si="12"/>
        <v>0</v>
      </c>
      <c r="E58" s="34">
        <f t="shared" si="12"/>
        <v>0</v>
      </c>
      <c r="F58" s="34">
        <f t="shared" si="12"/>
        <v>0</v>
      </c>
      <c r="G58" s="34">
        <f t="shared" si="12"/>
        <v>0.37632395471318691</v>
      </c>
      <c r="H58" s="34">
        <f t="shared" si="12"/>
        <v>0.37651211669054163</v>
      </c>
      <c r="I58" s="34">
        <f t="shared" si="12"/>
        <v>0.12531587691948509</v>
      </c>
      <c r="J58" s="34">
        <f t="shared" si="12"/>
        <v>0.37632395471318691</v>
      </c>
      <c r="K58" s="34">
        <f t="shared" si="12"/>
        <v>2.5721742304645412</v>
      </c>
    </row>
    <row r="59" spans="1:11" x14ac:dyDescent="0.25">
      <c r="A59" s="34" t="s">
        <v>65</v>
      </c>
      <c r="B59" s="34">
        <f>+(ABS($B$55-B55)/$B$55)*100</f>
        <v>0</v>
      </c>
      <c r="C59" s="34">
        <f t="shared" ref="C59:K59" si="13">+(ABS($B$55-C55)/$B$55)*100</f>
        <v>4.2038563510089721</v>
      </c>
      <c r="D59" s="34">
        <f t="shared" si="13"/>
        <v>16.983377913320364</v>
      </c>
      <c r="E59" s="34">
        <f t="shared" si="13"/>
        <v>35.314074554774535</v>
      </c>
      <c r="F59" s="34">
        <f t="shared" si="13"/>
        <v>70.69068998387722</v>
      </c>
      <c r="G59" s="34">
        <f t="shared" si="13"/>
        <v>136.24159607001212</v>
      </c>
      <c r="H59" s="34">
        <f t="shared" si="13"/>
        <v>194.8545000008406</v>
      </c>
      <c r="I59" s="34">
        <f t="shared" si="13"/>
        <v>241.59119451388759</v>
      </c>
      <c r="J59" s="34">
        <f t="shared" si="13"/>
        <v>317.52119580841639</v>
      </c>
      <c r="K59" s="34">
        <f t="shared" si="13"/>
        <v>1638.627395929127</v>
      </c>
    </row>
    <row r="65" spans="1:15" x14ac:dyDescent="0.25">
      <c r="A65" s="34"/>
      <c r="B65" s="34" t="s">
        <v>13</v>
      </c>
      <c r="C65" s="49" t="s">
        <v>11</v>
      </c>
      <c r="D65" s="49"/>
      <c r="E65" s="49"/>
      <c r="F65" s="49"/>
      <c r="G65" s="49"/>
      <c r="H65" s="49"/>
      <c r="I65" s="49"/>
      <c r="J65" s="49"/>
      <c r="K65" s="34" t="s">
        <v>14</v>
      </c>
      <c r="L65" s="34" t="s">
        <v>16</v>
      </c>
      <c r="M65" s="34"/>
      <c r="N65" s="34"/>
      <c r="O65" s="34"/>
    </row>
    <row r="66" spans="1:15" x14ac:dyDescent="0.25">
      <c r="A66" s="34"/>
      <c r="B66" s="34" t="s">
        <v>15</v>
      </c>
      <c r="C66" s="34" t="s">
        <v>3</v>
      </c>
      <c r="D66" s="34" t="s">
        <v>4</v>
      </c>
      <c r="E66" s="34" t="s">
        <v>5</v>
      </c>
      <c r="F66" s="34" t="s">
        <v>6</v>
      </c>
      <c r="G66" s="34" t="s">
        <v>7</v>
      </c>
      <c r="H66" s="34" t="s">
        <v>8</v>
      </c>
      <c r="I66" s="34" t="s">
        <v>9</v>
      </c>
      <c r="J66" s="34" t="s">
        <v>10</v>
      </c>
      <c r="K66" s="34" t="s">
        <v>12</v>
      </c>
      <c r="L66" s="34" t="s">
        <v>52</v>
      </c>
      <c r="M66" s="34" t="s">
        <v>17</v>
      </c>
      <c r="N66" s="34" t="s">
        <v>18</v>
      </c>
      <c r="O66" s="34"/>
    </row>
    <row r="67" spans="1:15" x14ac:dyDescent="0.25">
      <c r="A67" s="34"/>
      <c r="B67" s="34" t="s">
        <v>47</v>
      </c>
      <c r="C67" s="34" t="s">
        <v>47</v>
      </c>
      <c r="D67" s="34" t="s">
        <v>47</v>
      </c>
      <c r="E67" s="34" t="s">
        <v>47</v>
      </c>
      <c r="F67" s="34" t="s">
        <v>47</v>
      </c>
      <c r="G67" s="34" t="s">
        <v>47</v>
      </c>
      <c r="H67" s="34" t="s">
        <v>47</v>
      </c>
      <c r="I67" s="34" t="s">
        <v>47</v>
      </c>
      <c r="J67" s="34" t="s">
        <v>47</v>
      </c>
      <c r="K67" s="34" t="s">
        <v>47</v>
      </c>
      <c r="L67" s="34" t="s">
        <v>47</v>
      </c>
      <c r="M67" s="34" t="s">
        <v>47</v>
      </c>
      <c r="N67" s="34" t="s">
        <v>47</v>
      </c>
      <c r="O67" s="34"/>
    </row>
    <row r="68" spans="1:15" x14ac:dyDescent="0.25">
      <c r="A68" s="34"/>
      <c r="B68" s="34" t="s">
        <v>1</v>
      </c>
      <c r="C68" s="34" t="s">
        <v>1</v>
      </c>
      <c r="D68" s="34" t="s">
        <v>1</v>
      </c>
      <c r="E68" s="34" t="s">
        <v>1</v>
      </c>
      <c r="F68" s="34" t="s">
        <v>1</v>
      </c>
      <c r="G68" s="34" t="s">
        <v>1</v>
      </c>
      <c r="H68" s="34" t="s">
        <v>1</v>
      </c>
      <c r="I68" s="34" t="s">
        <v>1</v>
      </c>
      <c r="J68" s="34" t="s">
        <v>1</v>
      </c>
      <c r="K68" s="34" t="s">
        <v>1</v>
      </c>
      <c r="L68" s="34" t="s">
        <v>1</v>
      </c>
      <c r="M68" s="34" t="s">
        <v>1</v>
      </c>
      <c r="N68" s="34" t="s">
        <v>1</v>
      </c>
      <c r="O68" s="34"/>
    </row>
    <row r="69" spans="1:15" x14ac:dyDescent="0.25">
      <c r="A69" s="34"/>
      <c r="B69" s="34">
        <v>0</v>
      </c>
      <c r="C69" s="34">
        <v>1</v>
      </c>
      <c r="D69" s="34">
        <v>5</v>
      </c>
      <c r="E69" s="34">
        <v>10</v>
      </c>
      <c r="F69" s="34">
        <v>20</v>
      </c>
      <c r="G69" s="34">
        <v>40</v>
      </c>
      <c r="H69" s="34">
        <v>60</v>
      </c>
      <c r="I69" s="34">
        <v>80</v>
      </c>
      <c r="J69" s="34">
        <v>100</v>
      </c>
      <c r="K69" s="34">
        <v>500</v>
      </c>
      <c r="L69" s="34">
        <v>1000</v>
      </c>
      <c r="M69" s="34" t="s">
        <v>17</v>
      </c>
      <c r="N69" s="34" t="s">
        <v>18</v>
      </c>
      <c r="O69" s="34"/>
    </row>
    <row r="70" spans="1:15" x14ac:dyDescent="0.25">
      <c r="A70" s="34" t="s">
        <v>50</v>
      </c>
      <c r="B70" s="34">
        <f>AVERAGE('Standard Resolution'!B205:B207)</f>
        <v>1.1100000000000001</v>
      </c>
      <c r="C70" s="34">
        <f>AVERAGE('Standard Resolution'!C205:C207)</f>
        <v>2.2233333333333332</v>
      </c>
      <c r="D70" s="34">
        <f>AVERAGE('Standard Resolution'!D205:D207)</f>
        <v>4.4466666666666663</v>
      </c>
      <c r="E70" s="34">
        <f>AVERAGE('Standard Resolution'!E205:E207)</f>
        <v>11.11</v>
      </c>
      <c r="F70" s="34">
        <f>AVERAGE('Standard Resolution'!F205:F207)</f>
        <v>12.226666666666667</v>
      </c>
      <c r="G70" s="34">
        <f>AVERAGE('Standard Resolution'!G205:G207)</f>
        <v>31.116666666666671</v>
      </c>
      <c r="H70" s="34">
        <f>AVERAGE('Standard Resolution'!H205:H207)</f>
        <v>36.673333333333339</v>
      </c>
      <c r="I70" s="34">
        <f>AVERAGE('Standard Resolution'!I205:I207)</f>
        <v>54.456666666666671</v>
      </c>
      <c r="J70" s="34">
        <f>AVERAGE('Standard Resolution'!J205:J207)</f>
        <v>75.566666666666677</v>
      </c>
      <c r="K70" s="34">
        <f>AVERAGE('Standard Resolution'!K205:K207)</f>
        <v>34129.213333333333</v>
      </c>
      <c r="L70" s="34">
        <f>AVERAGE('Standard Resolution'!L205:L207)</f>
        <v>39709.746666666666</v>
      </c>
      <c r="M70" s="34">
        <f>AVERAGE('Standard Resolution'!M205:M207)</f>
        <v>4.4466666666666663</v>
      </c>
      <c r="N70" s="34">
        <f>AVERAGE('Standard Resolution'!N205:N207)</f>
        <v>2077.17</v>
      </c>
      <c r="O70" s="34" t="s">
        <v>46</v>
      </c>
    </row>
    <row r="71" spans="1:15" x14ac:dyDescent="0.25">
      <c r="A71" s="34" t="s">
        <v>51</v>
      </c>
      <c r="B71" s="34">
        <f>AVERAGE('Standard Resolution'!B215:B217)</f>
        <v>48.9</v>
      </c>
      <c r="C71" s="34">
        <f>AVERAGE('Standard Resolution'!C215:C217)</f>
        <v>1251.3633333333335</v>
      </c>
      <c r="D71" s="34">
        <f>AVERAGE('Standard Resolution'!D215:D217)</f>
        <v>5892.1466666666665</v>
      </c>
      <c r="E71" s="34">
        <f>AVERAGE('Standard Resolution'!E215:E217)</f>
        <v>11977.876666666665</v>
      </c>
      <c r="F71" s="34">
        <f>AVERAGE('Standard Resolution'!F215:F217)</f>
        <v>23622.566666666669</v>
      </c>
      <c r="G71" s="34">
        <f>AVERAGE('Standard Resolution'!G215:G217)</f>
        <v>47431.119999999995</v>
      </c>
      <c r="H71" s="34">
        <f>AVERAGE('Standard Resolution'!H215:H217)</f>
        <v>70619.973333333328</v>
      </c>
      <c r="I71" s="34">
        <f>AVERAGE('Standard Resolution'!I215:I217)</f>
        <v>92494.003333333341</v>
      </c>
      <c r="J71" s="34">
        <f>AVERAGE('Standard Resolution'!J215:J217)</f>
        <v>116712.15666666668</v>
      </c>
      <c r="K71" s="34">
        <f>AVERAGE('Standard Resolution'!K215:K217)</f>
        <v>577966.32333333336</v>
      </c>
      <c r="L71" s="34">
        <f>AVERAGE('Standard Resolution'!L215:L217)</f>
        <v>1238239.7233333334</v>
      </c>
      <c r="M71" s="34">
        <f>AVERAGE('Standard Resolution'!M215:M217)</f>
        <v>1313.62</v>
      </c>
      <c r="N71" s="34">
        <f>AVERAGE('Standard Resolution'!N215:N217)</f>
        <v>1372.53</v>
      </c>
      <c r="O71" s="34" t="s">
        <v>46</v>
      </c>
    </row>
    <row r="72" spans="1:15" x14ac:dyDescent="0.25">
      <c r="A72" s="34" t="s">
        <v>58</v>
      </c>
      <c r="B72" s="34">
        <f>AVERAGE('Standard Resolution'!B415:B417)</f>
        <v>26.673333333333336</v>
      </c>
      <c r="C72" s="34">
        <f>AVERAGE('Standard Resolution'!C415:C417)</f>
        <v>3.3333333333333335</v>
      </c>
      <c r="D72" s="34">
        <f>AVERAGE('Standard Resolution'!D415:D417)</f>
        <v>2.2233333333333332</v>
      </c>
      <c r="E72" s="34">
        <f>AVERAGE('Standard Resolution'!E415:E417)</f>
        <v>7.7800000000000011</v>
      </c>
      <c r="F72" s="34">
        <f>AVERAGE('Standard Resolution'!F415:F417)</f>
        <v>4.4466666666666663</v>
      </c>
      <c r="G72" s="34">
        <f>AVERAGE('Standard Resolution'!G415:G417)</f>
        <v>3.3333333333333335</v>
      </c>
      <c r="H72" s="34">
        <f>AVERAGE('Standard Resolution'!H415:H417)</f>
        <v>3.3333333333333335</v>
      </c>
      <c r="I72" s="34">
        <f>AVERAGE('Standard Resolution'!I415:I417)</f>
        <v>2.2233333333333332</v>
      </c>
      <c r="J72" s="34">
        <f>AVERAGE('Standard Resolution'!J415:J417)</f>
        <v>1.1100000000000001</v>
      </c>
      <c r="K72" s="34">
        <f>AVERAGE('Standard Resolution'!K415:K417)</f>
        <v>0</v>
      </c>
      <c r="L72" s="34">
        <f>AVERAGE('Standard Resolution'!L415:L417)</f>
        <v>14.450000000000001</v>
      </c>
      <c r="M72" s="34">
        <f>AVERAGE('Standard Resolution'!M415:M417)</f>
        <v>246.72</v>
      </c>
      <c r="N72" s="34">
        <f>AVERAGE('Standard Resolution'!N415:N417)</f>
        <v>613481.71666666667</v>
      </c>
      <c r="O72" s="34" t="s">
        <v>46</v>
      </c>
    </row>
    <row r="93" spans="1:11" x14ac:dyDescent="0.25">
      <c r="A93" s="34" t="s">
        <v>73</v>
      </c>
      <c r="B93" s="34">
        <v>0</v>
      </c>
      <c r="C93" s="34">
        <v>1</v>
      </c>
      <c r="D93" s="34">
        <v>5</v>
      </c>
      <c r="E93" s="34">
        <v>10</v>
      </c>
      <c r="F93" s="34">
        <v>20</v>
      </c>
      <c r="G93" s="34">
        <v>40</v>
      </c>
      <c r="H93" s="34">
        <v>60</v>
      </c>
      <c r="I93" s="34">
        <v>80</v>
      </c>
      <c r="J93" s="34">
        <v>100</v>
      </c>
      <c r="K93" s="34">
        <v>500</v>
      </c>
    </row>
    <row r="94" spans="1:11" x14ac:dyDescent="0.25">
      <c r="A94" s="34" t="s">
        <v>79</v>
      </c>
      <c r="B94">
        <f>+B14/10000</f>
        <v>1.2223333333333335E-3</v>
      </c>
      <c r="C94" s="34">
        <f t="shared" ref="C94:K94" si="14">+C14/10000</f>
        <v>0.19182233333333334</v>
      </c>
      <c r="D94" s="34">
        <f t="shared" si="14"/>
        <v>0.96424566666666667</v>
      </c>
      <c r="E94" s="34">
        <f t="shared" si="14"/>
        <v>1.9455846666666665</v>
      </c>
      <c r="F94" s="34">
        <f t="shared" si="14"/>
        <v>3.8345246666666668</v>
      </c>
      <c r="G94" s="34">
        <f t="shared" si="14"/>
        <v>7.6382979999999998</v>
      </c>
      <c r="H94" s="34">
        <f t="shared" si="14"/>
        <v>11.422962</v>
      </c>
      <c r="I94" s="34">
        <f t="shared" si="14"/>
        <v>15.121402999999999</v>
      </c>
      <c r="J94" s="34">
        <f t="shared" si="14"/>
        <v>18.944696666666669</v>
      </c>
      <c r="K94" s="34">
        <f t="shared" si="14"/>
        <v>96.261210333333338</v>
      </c>
    </row>
    <row r="95" spans="1:11" x14ac:dyDescent="0.25">
      <c r="A95" s="34" t="s">
        <v>76</v>
      </c>
      <c r="B95" s="34">
        <v>4.4433333333333331E-4</v>
      </c>
      <c r="C95" s="34">
        <v>0.16714866666666667</v>
      </c>
      <c r="D95" s="34">
        <v>0.7977386666666666</v>
      </c>
      <c r="E95" s="34">
        <v>1.5873820000000001</v>
      </c>
      <c r="F95" s="34">
        <v>3.1056309999999998</v>
      </c>
      <c r="G95" s="34">
        <v>6.2847710000000001</v>
      </c>
      <c r="H95" s="34">
        <v>9.4782693333333317</v>
      </c>
      <c r="I95" s="34">
        <v>12.676606</v>
      </c>
      <c r="J95" s="34">
        <v>15.779422333333336</v>
      </c>
      <c r="K95" s="34">
        <v>80.596624666666656</v>
      </c>
    </row>
    <row r="96" spans="1:11" x14ac:dyDescent="0.25">
      <c r="A96" s="34" t="s">
        <v>62</v>
      </c>
      <c r="B96" s="34">
        <v>9.4675461264903445E-3</v>
      </c>
      <c r="C96" s="34">
        <v>9.4675461264903445E-3</v>
      </c>
      <c r="D96" s="34">
        <v>9.4675461264903445E-3</v>
      </c>
      <c r="E96" s="34">
        <v>9.4675461264903445E-3</v>
      </c>
      <c r="F96" s="34">
        <v>9.4675461264903445E-3</v>
      </c>
      <c r="G96" s="34">
        <v>9.4675461264903445E-3</v>
      </c>
      <c r="H96" s="34">
        <v>9.4675461264903445E-3</v>
      </c>
      <c r="I96" s="34">
        <v>9.4675461264903445E-3</v>
      </c>
      <c r="J96" s="34">
        <v>9.4675461264903445E-3</v>
      </c>
      <c r="K96" s="34">
        <v>9.4675461264903445E-3</v>
      </c>
    </row>
    <row r="97" spans="1:11" x14ac:dyDescent="0.25">
      <c r="A97" s="34" t="s">
        <v>61</v>
      </c>
      <c r="B97" s="34">
        <v>9.4675461264903445E-3</v>
      </c>
      <c r="C97" s="34">
        <v>9.4675461264903445E-3</v>
      </c>
      <c r="D97" s="34">
        <v>9.4675461264903445E-3</v>
      </c>
      <c r="E97" s="34">
        <v>9.4675461264903445E-3</v>
      </c>
      <c r="F97" s="34">
        <v>9.4675461264903445E-3</v>
      </c>
      <c r="G97" s="34">
        <v>9.5031747704878485E-3</v>
      </c>
      <c r="H97" s="34">
        <v>9.503192584809847E-3</v>
      </c>
      <c r="I97" s="34">
        <v>9.479410464941513E-3</v>
      </c>
      <c r="J97" s="34">
        <v>9.5031747704878485E-3</v>
      </c>
      <c r="K97" s="34">
        <v>9.711067908213274E-3</v>
      </c>
    </row>
    <row r="98" spans="1:11" x14ac:dyDescent="0.25">
      <c r="A98" s="34" t="s">
        <v>63</v>
      </c>
      <c r="B98" s="34">
        <v>8.7445538850894847E-3</v>
      </c>
      <c r="C98" s="34">
        <v>8.7445538850894847E-3</v>
      </c>
      <c r="D98" s="34">
        <v>8.7445538850894847E-3</v>
      </c>
      <c r="E98" s="34">
        <v>8.7445538850894847E-3</v>
      </c>
      <c r="F98" s="34">
        <v>8.7445538850894847E-3</v>
      </c>
      <c r="G98" s="34">
        <v>8.7445538850894847E-3</v>
      </c>
      <c r="H98" s="34">
        <v>8.7445538850894847E-3</v>
      </c>
      <c r="I98" s="34">
        <v>8.7445538850894847E-3</v>
      </c>
      <c r="J98" s="34">
        <v>8.7445538850894847E-3</v>
      </c>
      <c r="K98" s="34">
        <v>8.7445538850894847E-3</v>
      </c>
    </row>
    <row r="99" spans="1:11" x14ac:dyDescent="0.25">
      <c r="A99" s="34" t="s">
        <v>64</v>
      </c>
      <c r="B99" s="34">
        <v>8.7445538850894847E-3</v>
      </c>
      <c r="C99" s="34">
        <v>9.1121623689552223E-3</v>
      </c>
      <c r="D99" s="34">
        <v>1.022967451822817E-2</v>
      </c>
      <c r="E99" s="34">
        <v>1.1832612163552419E-2</v>
      </c>
      <c r="F99" s="34">
        <v>1.4926139362471185E-2</v>
      </c>
      <c r="G99" s="34">
        <v>2.0658273667337655E-2</v>
      </c>
      <c r="H99" s="34">
        <v>2.5783710635184677E-2</v>
      </c>
      <c r="I99" s="34">
        <v>2.9870626070987737E-2</v>
      </c>
      <c r="J99" s="34">
        <v>3.6510365949136953E-2</v>
      </c>
      <c r="K99" s="34">
        <v>0.1520352094979506</v>
      </c>
    </row>
    <row r="100" spans="1:11" x14ac:dyDescent="0.25">
      <c r="A100" t="s">
        <v>80</v>
      </c>
      <c r="B100" s="34">
        <v>8.7445538850894847E-3</v>
      </c>
      <c r="C100" s="34">
        <v>8.7445538850894847E-3</v>
      </c>
      <c r="D100" s="34">
        <v>8.7445538850894847E-3</v>
      </c>
      <c r="E100" s="34">
        <v>8.7445538850894847E-3</v>
      </c>
      <c r="F100" s="34">
        <v>8.7445538850894847E-3</v>
      </c>
      <c r="G100" s="34">
        <v>8.7445538850894847E-3</v>
      </c>
      <c r="H100" s="34">
        <v>8.7445538850894847E-3</v>
      </c>
      <c r="I100" s="34">
        <v>8.7445538850894847E-3</v>
      </c>
      <c r="J100" s="34">
        <v>8.7445538850894847E-3</v>
      </c>
      <c r="K100" s="34">
        <v>8.7445538850894847E-3</v>
      </c>
    </row>
    <row r="137" spans="1:17" x14ac:dyDescent="0.25">
      <c r="B137" t="s">
        <v>13</v>
      </c>
      <c r="C137" t="s">
        <v>11</v>
      </c>
      <c r="K137" t="s">
        <v>14</v>
      </c>
      <c r="L137" t="s">
        <v>16</v>
      </c>
    </row>
    <row r="138" spans="1:17" x14ac:dyDescent="0.25">
      <c r="B138" t="s">
        <v>15</v>
      </c>
      <c r="C138" t="s">
        <v>3</v>
      </c>
      <c r="D138" t="s">
        <v>4</v>
      </c>
      <c r="E138" t="s">
        <v>5</v>
      </c>
      <c r="F138" t="s">
        <v>6</v>
      </c>
      <c r="G138" t="s">
        <v>7</v>
      </c>
      <c r="H138" t="s">
        <v>8</v>
      </c>
      <c r="I138" t="s">
        <v>9</v>
      </c>
      <c r="J138" t="s">
        <v>10</v>
      </c>
      <c r="K138" t="s">
        <v>12</v>
      </c>
      <c r="L138" t="s">
        <v>52</v>
      </c>
      <c r="M138" t="s">
        <v>17</v>
      </c>
      <c r="N138" t="s">
        <v>18</v>
      </c>
    </row>
    <row r="139" spans="1:17" x14ac:dyDescent="0.25">
      <c r="B139" t="s">
        <v>47</v>
      </c>
      <c r="C139" t="s">
        <v>47</v>
      </c>
      <c r="D139" t="s">
        <v>47</v>
      </c>
      <c r="E139" t="s">
        <v>47</v>
      </c>
      <c r="F139" t="s">
        <v>47</v>
      </c>
      <c r="G139" t="s">
        <v>47</v>
      </c>
      <c r="H139" t="s">
        <v>47</v>
      </c>
      <c r="I139" t="s">
        <v>47</v>
      </c>
      <c r="J139" t="s">
        <v>47</v>
      </c>
      <c r="K139" t="s">
        <v>47</v>
      </c>
      <c r="L139" t="s">
        <v>47</v>
      </c>
      <c r="M139" t="s">
        <v>47</v>
      </c>
      <c r="N139" t="s">
        <v>47</v>
      </c>
    </row>
    <row r="140" spans="1:17" x14ac:dyDescent="0.25">
      <c r="B140" t="s">
        <v>1</v>
      </c>
      <c r="C140" t="s">
        <v>1</v>
      </c>
      <c r="D140" t="s">
        <v>1</v>
      </c>
      <c r="E140" t="s">
        <v>1</v>
      </c>
      <c r="F140" t="s">
        <v>1</v>
      </c>
      <c r="G140" t="s">
        <v>1</v>
      </c>
      <c r="H140" t="s">
        <v>1</v>
      </c>
      <c r="I140" t="s">
        <v>1</v>
      </c>
      <c r="J140" t="s">
        <v>1</v>
      </c>
      <c r="K140" t="s">
        <v>1</v>
      </c>
      <c r="L140" t="s">
        <v>1</v>
      </c>
      <c r="M140" t="s">
        <v>1</v>
      </c>
      <c r="N140" t="s">
        <v>1</v>
      </c>
    </row>
    <row r="141" spans="1:17" x14ac:dyDescent="0.25">
      <c r="B141">
        <v>0</v>
      </c>
      <c r="C141">
        <v>1</v>
      </c>
      <c r="D141">
        <v>5</v>
      </c>
      <c r="E141">
        <v>10</v>
      </c>
      <c r="F141">
        <v>20</v>
      </c>
      <c r="G141">
        <v>40</v>
      </c>
      <c r="H141">
        <v>60</v>
      </c>
      <c r="I141">
        <v>80</v>
      </c>
      <c r="J141">
        <v>100</v>
      </c>
      <c r="K141">
        <v>500</v>
      </c>
      <c r="L141">
        <v>1000</v>
      </c>
      <c r="M141" t="s">
        <v>17</v>
      </c>
      <c r="N141" t="s">
        <v>18</v>
      </c>
    </row>
    <row r="142" spans="1:17" x14ac:dyDescent="0.25">
      <c r="A142" t="s">
        <v>48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6.666666666666667</v>
      </c>
      <c r="H142">
        <v>6.669999999999999</v>
      </c>
      <c r="I142">
        <v>2.2200000000000002</v>
      </c>
      <c r="J142">
        <v>6.666666666666667</v>
      </c>
      <c r="K142">
        <v>45.566666666666663</v>
      </c>
      <c r="L142">
        <v>44124.13</v>
      </c>
      <c r="M142">
        <v>1771.5233333333333</v>
      </c>
      <c r="N142">
        <v>2.2200000000000002</v>
      </c>
      <c r="O142" t="s">
        <v>45</v>
      </c>
      <c r="Q142" t="s">
        <v>19</v>
      </c>
    </row>
    <row r="143" spans="1:17" x14ac:dyDescent="0.25">
      <c r="A143" t="s">
        <v>49</v>
      </c>
      <c r="B143">
        <v>4.4433333333333334</v>
      </c>
      <c r="C143">
        <v>1671.4866666666667</v>
      </c>
      <c r="D143">
        <v>7977.3866666666663</v>
      </c>
      <c r="E143">
        <v>15873.82</v>
      </c>
      <c r="F143">
        <v>31056.309999999998</v>
      </c>
      <c r="G143">
        <v>62847.71</v>
      </c>
      <c r="H143">
        <v>94782.693333333315</v>
      </c>
      <c r="I143">
        <v>126766.06</v>
      </c>
      <c r="J143">
        <v>157794.22333333336</v>
      </c>
      <c r="K143">
        <v>805966.24666666659</v>
      </c>
      <c r="L143">
        <v>1703688.2166666666</v>
      </c>
      <c r="M143">
        <v>4067.9300000000003</v>
      </c>
      <c r="N143">
        <v>353.3966666666667</v>
      </c>
      <c r="O143" t="s">
        <v>45</v>
      </c>
    </row>
    <row r="144" spans="1:17" x14ac:dyDescent="0.25">
      <c r="A144" t="s">
        <v>57</v>
      </c>
      <c r="B144">
        <v>2.2233333333333332</v>
      </c>
      <c r="C144">
        <v>4.4466666666666663</v>
      </c>
      <c r="D144">
        <v>2.2200000000000002</v>
      </c>
      <c r="E144">
        <v>0</v>
      </c>
      <c r="F144">
        <v>2.2233333333333332</v>
      </c>
      <c r="G144">
        <v>23.373333333333335</v>
      </c>
      <c r="H144">
        <v>8.8933333333333326</v>
      </c>
      <c r="I144">
        <v>3.3333333333333335</v>
      </c>
      <c r="J144">
        <v>13.346666666666666</v>
      </c>
      <c r="K144">
        <v>4.4466666666666663</v>
      </c>
      <c r="L144">
        <v>6.669999999999999</v>
      </c>
      <c r="M144">
        <v>187115.36333333331</v>
      </c>
      <c r="N144">
        <v>40.003333333333337</v>
      </c>
      <c r="O144" t="s">
        <v>45</v>
      </c>
    </row>
    <row r="145" spans="1:17" x14ac:dyDescent="0.25">
      <c r="A145" t="s">
        <v>50</v>
      </c>
      <c r="B145">
        <v>0</v>
      </c>
      <c r="C145">
        <v>83.35</v>
      </c>
      <c r="D145">
        <v>336.73</v>
      </c>
      <c r="E145">
        <v>700.17333333333329</v>
      </c>
      <c r="F145">
        <v>1401.5866666666668</v>
      </c>
      <c r="G145">
        <v>2701.2666666666669</v>
      </c>
      <c r="H145">
        <v>3863.3866666666668</v>
      </c>
      <c r="I145">
        <v>4790.0366666666669</v>
      </c>
      <c r="J145">
        <v>6295.5033333333331</v>
      </c>
      <c r="K145">
        <v>32489.119999999999</v>
      </c>
      <c r="L145">
        <v>66285.383333333331</v>
      </c>
      <c r="M145">
        <v>1982.7033333333336</v>
      </c>
      <c r="N145">
        <v>4.4466666666666663</v>
      </c>
      <c r="O145" t="s">
        <v>46</v>
      </c>
      <c r="Q145" t="s">
        <v>22</v>
      </c>
    </row>
    <row r="146" spans="1:17" x14ac:dyDescent="0.25">
      <c r="A146" t="s">
        <v>51</v>
      </c>
      <c r="B146">
        <v>12.223333333333334</v>
      </c>
      <c r="C146">
        <v>1918.2233333333334</v>
      </c>
      <c r="D146">
        <v>9642.4566666666669</v>
      </c>
      <c r="E146">
        <v>19455.846666666665</v>
      </c>
      <c r="F146">
        <v>38345.246666666666</v>
      </c>
      <c r="G146">
        <v>76382.98</v>
      </c>
      <c r="H146">
        <v>114229.62</v>
      </c>
      <c r="I146">
        <v>151214.03</v>
      </c>
      <c r="J146">
        <v>189446.96666666667</v>
      </c>
      <c r="K146">
        <v>962612.10333333339</v>
      </c>
      <c r="L146">
        <v>2039370.42</v>
      </c>
      <c r="M146">
        <v>4561.503333333334</v>
      </c>
      <c r="N146">
        <v>510.09666666666664</v>
      </c>
      <c r="O146" t="s">
        <v>46</v>
      </c>
    </row>
    <row r="147" spans="1:17" x14ac:dyDescent="0.25">
      <c r="A147" t="s">
        <v>58</v>
      </c>
      <c r="B147">
        <v>4.4433333333333334</v>
      </c>
      <c r="C147">
        <v>12.226666666666668</v>
      </c>
      <c r="D147">
        <v>6.666666666666667</v>
      </c>
      <c r="E147">
        <v>3.3333333333333335</v>
      </c>
      <c r="F147">
        <v>3.3333333333333335</v>
      </c>
      <c r="G147">
        <v>0</v>
      </c>
      <c r="H147">
        <v>4.4433333333333334</v>
      </c>
      <c r="I147">
        <v>7.7800000000000011</v>
      </c>
      <c r="J147">
        <v>11.113333333333335</v>
      </c>
      <c r="K147">
        <v>2.2200000000000002</v>
      </c>
      <c r="L147">
        <v>11.113333333333335</v>
      </c>
      <c r="M147">
        <v>226735.79</v>
      </c>
      <c r="N147">
        <v>66.676666666666677</v>
      </c>
      <c r="O147" t="s">
        <v>46</v>
      </c>
    </row>
  </sheetData>
  <mergeCells count="2">
    <mergeCell ref="C5:J5"/>
    <mergeCell ref="C65:J6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1"/>
  <sheetViews>
    <sheetView workbookViewId="0">
      <pane ySplit="1" topLeftCell="A137" activePane="bottomLeft" state="frozen"/>
      <selection pane="bottomLeft" activeCell="C18" sqref="C18"/>
    </sheetView>
  </sheetViews>
  <sheetFormatPr defaultRowHeight="15" x14ac:dyDescent="0.25"/>
  <cols>
    <col min="2" max="2" width="9.5703125" customWidth="1"/>
    <col min="9" max="10" width="9.140625" style="34"/>
    <col min="13" max="13" width="10.5703125" customWidth="1"/>
    <col min="14" max="14" width="10.28515625" customWidth="1"/>
    <col min="15" max="15" width="9.140625" style="34"/>
  </cols>
  <sheetData>
    <row r="1" spans="1:16" x14ac:dyDescent="0.25">
      <c r="A1" s="1"/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2" spans="1:16" x14ac:dyDescent="0.25">
      <c r="A2" s="1" t="s">
        <v>19</v>
      </c>
      <c r="B2" s="2"/>
      <c r="C2" s="4"/>
      <c r="D2" s="6"/>
      <c r="E2" s="8"/>
      <c r="F2" s="10"/>
      <c r="G2" s="12"/>
      <c r="H2" s="14"/>
      <c r="I2" s="35"/>
      <c r="J2" s="35"/>
      <c r="K2" s="17"/>
      <c r="L2" s="19"/>
      <c r="M2" s="21"/>
      <c r="N2" s="23"/>
      <c r="O2" s="35"/>
    </row>
    <row r="3" spans="1:16" x14ac:dyDescent="0.25">
      <c r="A3" s="1" t="s">
        <v>20</v>
      </c>
      <c r="B3" s="1"/>
      <c r="C3" s="3"/>
      <c r="D3" s="5"/>
      <c r="E3" s="7"/>
      <c r="F3" s="9"/>
      <c r="G3" s="11"/>
      <c r="H3" s="13"/>
      <c r="K3" s="16"/>
      <c r="L3" s="18"/>
      <c r="M3" s="20"/>
      <c r="N3" s="22"/>
    </row>
    <row r="4" spans="1:16" x14ac:dyDescent="0.25">
      <c r="K4" s="15"/>
      <c r="L4" s="16"/>
      <c r="M4" s="18"/>
      <c r="N4" s="20"/>
    </row>
    <row r="5" spans="1:16" x14ac:dyDescent="0.25">
      <c r="K5" s="15"/>
      <c r="L5" s="16"/>
      <c r="M5" s="18"/>
      <c r="N5" s="20"/>
    </row>
    <row r="6" spans="1:16" x14ac:dyDescent="0.25">
      <c r="B6" s="16" t="s">
        <v>13</v>
      </c>
      <c r="C6" s="49" t="s">
        <v>11</v>
      </c>
      <c r="D6" s="49"/>
      <c r="E6" s="49"/>
      <c r="F6" s="49"/>
      <c r="G6" s="49"/>
      <c r="H6" s="49"/>
      <c r="I6" s="49"/>
      <c r="J6" s="49"/>
      <c r="K6" s="16" t="s">
        <v>14</v>
      </c>
      <c r="L6" s="18" t="s">
        <v>16</v>
      </c>
      <c r="M6" s="18"/>
      <c r="N6" s="20"/>
      <c r="O6"/>
    </row>
    <row r="7" spans="1:16" x14ac:dyDescent="0.25">
      <c r="B7" t="s">
        <v>15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s="34" t="s">
        <v>9</v>
      </c>
      <c r="J7" s="34" t="s">
        <v>10</v>
      </c>
      <c r="K7" s="15" t="s">
        <v>12</v>
      </c>
      <c r="L7" s="16" t="s">
        <v>3</v>
      </c>
      <c r="M7" s="18" t="s">
        <v>17</v>
      </c>
      <c r="N7" s="20" t="s">
        <v>18</v>
      </c>
    </row>
    <row r="8" spans="1:16" x14ac:dyDescent="0.25">
      <c r="A8" s="1" t="s">
        <v>0</v>
      </c>
      <c r="B8" s="1" t="s">
        <v>1</v>
      </c>
      <c r="C8" s="3" t="s">
        <v>1</v>
      </c>
      <c r="D8" s="5" t="s">
        <v>1</v>
      </c>
      <c r="E8" s="7" t="s">
        <v>1</v>
      </c>
      <c r="F8" s="9" t="s">
        <v>1</v>
      </c>
      <c r="G8" s="11" t="s">
        <v>1</v>
      </c>
      <c r="H8" s="13" t="s">
        <v>1</v>
      </c>
      <c r="I8" s="34" t="s">
        <v>1</v>
      </c>
      <c r="J8" s="34" t="s">
        <v>1</v>
      </c>
      <c r="K8" s="16" t="s">
        <v>1</v>
      </c>
      <c r="L8" s="18" t="s">
        <v>1</v>
      </c>
      <c r="M8" s="20" t="s">
        <v>1</v>
      </c>
      <c r="N8" s="22" t="s">
        <v>1</v>
      </c>
    </row>
    <row r="9" spans="1:16" x14ac:dyDescent="0.25">
      <c r="A9" s="1">
        <v>64.55</v>
      </c>
      <c r="B9" s="1">
        <v>0</v>
      </c>
      <c r="C9" s="3">
        <v>0</v>
      </c>
      <c r="D9" s="5">
        <v>6.67</v>
      </c>
      <c r="E9" s="7">
        <v>0</v>
      </c>
      <c r="F9" s="9">
        <v>0</v>
      </c>
      <c r="G9" s="11">
        <v>0</v>
      </c>
      <c r="H9" s="13">
        <v>0</v>
      </c>
      <c r="I9" s="34">
        <v>3.33</v>
      </c>
      <c r="J9" s="34">
        <v>0</v>
      </c>
      <c r="K9" s="16">
        <v>0</v>
      </c>
      <c r="L9" s="18">
        <v>0</v>
      </c>
      <c r="M9" s="20">
        <v>0</v>
      </c>
      <c r="N9" s="22">
        <v>0</v>
      </c>
    </row>
    <row r="10" spans="1:16" x14ac:dyDescent="0.25">
      <c r="A10" s="1">
        <v>64.599999999999994</v>
      </c>
      <c r="B10" s="1">
        <v>3.33</v>
      </c>
      <c r="C10" s="3">
        <v>0</v>
      </c>
      <c r="D10" s="5">
        <v>0</v>
      </c>
      <c r="E10" s="7">
        <v>0</v>
      </c>
      <c r="F10" s="9">
        <v>3.33</v>
      </c>
      <c r="G10" s="11">
        <v>0</v>
      </c>
      <c r="H10" s="13">
        <v>0</v>
      </c>
      <c r="I10" s="34">
        <v>0</v>
      </c>
      <c r="J10" s="34">
        <v>0</v>
      </c>
      <c r="K10" s="16">
        <v>3.33</v>
      </c>
      <c r="L10" s="18">
        <v>3.33</v>
      </c>
      <c r="M10" s="20">
        <v>0</v>
      </c>
      <c r="N10" s="22">
        <v>0</v>
      </c>
    </row>
    <row r="11" spans="1:16" x14ac:dyDescent="0.25">
      <c r="A11" s="1">
        <v>64.650000000000006</v>
      </c>
      <c r="B11" s="1">
        <v>0</v>
      </c>
      <c r="C11" s="3">
        <v>0</v>
      </c>
      <c r="D11" s="5">
        <v>3.33</v>
      </c>
      <c r="E11" s="7">
        <v>0</v>
      </c>
      <c r="F11" s="9">
        <v>0</v>
      </c>
      <c r="G11" s="11">
        <v>3.33</v>
      </c>
      <c r="H11" s="13">
        <v>0</v>
      </c>
      <c r="I11" s="34">
        <v>6.67</v>
      </c>
      <c r="J11" s="34">
        <v>0</v>
      </c>
      <c r="K11" s="16">
        <v>3.33</v>
      </c>
      <c r="L11" s="18">
        <v>0</v>
      </c>
      <c r="M11" s="20">
        <v>0</v>
      </c>
      <c r="N11" s="22">
        <v>0</v>
      </c>
    </row>
    <row r="12" spans="1:16" x14ac:dyDescent="0.25">
      <c r="A12" s="1">
        <v>64.7</v>
      </c>
      <c r="B12" s="1">
        <v>3.33</v>
      </c>
      <c r="C12" s="3">
        <v>0</v>
      </c>
      <c r="D12" s="5">
        <v>0</v>
      </c>
      <c r="E12" s="7">
        <v>0</v>
      </c>
      <c r="F12" s="9">
        <v>16.670000000000002</v>
      </c>
      <c r="G12" s="11">
        <v>3.33</v>
      </c>
      <c r="H12" s="13">
        <v>0</v>
      </c>
      <c r="I12" s="34">
        <v>3.33</v>
      </c>
      <c r="J12" s="34">
        <v>0</v>
      </c>
      <c r="K12" s="16">
        <v>6.67</v>
      </c>
      <c r="L12" s="18">
        <v>0</v>
      </c>
      <c r="M12" s="20">
        <v>3.33</v>
      </c>
      <c r="N12" s="22">
        <v>10</v>
      </c>
    </row>
    <row r="13" spans="1:16" x14ac:dyDescent="0.25">
      <c r="A13" s="1">
        <v>64.75</v>
      </c>
      <c r="B13" s="1">
        <v>23.34</v>
      </c>
      <c r="C13" s="3">
        <v>66.680000000000007</v>
      </c>
      <c r="D13" s="5">
        <v>76.680000000000007</v>
      </c>
      <c r="E13" s="7">
        <v>20</v>
      </c>
      <c r="F13" s="9">
        <v>123.35</v>
      </c>
      <c r="G13" s="11">
        <v>10</v>
      </c>
      <c r="H13" s="13">
        <v>56.68</v>
      </c>
      <c r="I13" s="34">
        <v>56.68</v>
      </c>
      <c r="J13" s="34">
        <v>23.34</v>
      </c>
      <c r="K13" s="16">
        <v>40.01</v>
      </c>
      <c r="L13" s="18">
        <v>96.69</v>
      </c>
      <c r="M13" s="20">
        <v>73.34</v>
      </c>
      <c r="N13" s="22">
        <v>110.02</v>
      </c>
    </row>
    <row r="14" spans="1:16" x14ac:dyDescent="0.25">
      <c r="A14" s="1">
        <v>64.8</v>
      </c>
      <c r="B14" s="1">
        <v>126.69</v>
      </c>
      <c r="C14" s="3">
        <v>253.37</v>
      </c>
      <c r="D14" s="5">
        <v>203.37</v>
      </c>
      <c r="E14" s="7">
        <v>180.03</v>
      </c>
      <c r="F14" s="9">
        <v>630.13</v>
      </c>
      <c r="G14" s="11">
        <v>150.03</v>
      </c>
      <c r="H14" s="13">
        <v>313.39</v>
      </c>
      <c r="I14" s="34">
        <v>200.03</v>
      </c>
      <c r="J14" s="34">
        <v>190.04</v>
      </c>
      <c r="K14" s="16">
        <v>390.07</v>
      </c>
      <c r="L14" s="18">
        <v>500.09</v>
      </c>
      <c r="M14" s="20">
        <v>520.09</v>
      </c>
      <c r="N14" s="22">
        <v>580.12</v>
      </c>
    </row>
    <row r="15" spans="1:16" x14ac:dyDescent="0.25">
      <c r="A15" s="1">
        <v>64.849999999999994</v>
      </c>
      <c r="B15" s="1">
        <v>290.05</v>
      </c>
      <c r="C15" s="3">
        <v>463.42</v>
      </c>
      <c r="D15" s="5">
        <v>326.73</v>
      </c>
      <c r="E15" s="7">
        <v>266.70999999999998</v>
      </c>
      <c r="F15" s="9">
        <v>920.18</v>
      </c>
      <c r="G15" s="11">
        <v>313.39</v>
      </c>
      <c r="H15" s="13">
        <v>326.72000000000003</v>
      </c>
      <c r="I15" s="34">
        <v>340.06</v>
      </c>
      <c r="J15" s="34">
        <v>310.05</v>
      </c>
      <c r="K15" s="16">
        <v>556.77</v>
      </c>
      <c r="L15" s="18">
        <v>573.44000000000005</v>
      </c>
      <c r="M15" s="20">
        <v>926.85</v>
      </c>
      <c r="N15" s="22">
        <v>910.17</v>
      </c>
    </row>
    <row r="16" spans="1:16" x14ac:dyDescent="0.25">
      <c r="A16" s="1">
        <v>64.900000000000006</v>
      </c>
      <c r="B16" s="1">
        <v>386.73</v>
      </c>
      <c r="C16" s="3">
        <v>486.76</v>
      </c>
      <c r="D16" s="5">
        <v>316.72000000000003</v>
      </c>
      <c r="E16" s="7">
        <v>316.72000000000003</v>
      </c>
      <c r="F16" s="9">
        <v>956.85</v>
      </c>
      <c r="G16" s="11">
        <v>356.73</v>
      </c>
      <c r="H16" s="13">
        <v>483.42</v>
      </c>
      <c r="I16" s="34">
        <v>316.72000000000003</v>
      </c>
      <c r="J16" s="34">
        <v>390.07</v>
      </c>
      <c r="K16" s="16">
        <v>636.78</v>
      </c>
      <c r="L16" s="18">
        <v>860.16</v>
      </c>
      <c r="M16" s="20">
        <v>1100.22</v>
      </c>
      <c r="N16" s="22">
        <v>1070.22</v>
      </c>
    </row>
    <row r="17" spans="1:14" x14ac:dyDescent="0.25">
      <c r="A17" s="1">
        <v>64.95</v>
      </c>
      <c r="B17" s="1">
        <v>333.39</v>
      </c>
      <c r="C17" s="3">
        <v>536.77</v>
      </c>
      <c r="D17" s="5">
        <v>376.74</v>
      </c>
      <c r="E17" s="7">
        <v>283.38</v>
      </c>
      <c r="F17" s="9">
        <v>1050.21</v>
      </c>
      <c r="G17" s="11">
        <v>376.73</v>
      </c>
      <c r="H17" s="13">
        <v>456.75</v>
      </c>
      <c r="I17" s="34">
        <v>453.42</v>
      </c>
      <c r="J17" s="34">
        <v>400.06</v>
      </c>
      <c r="K17" s="16">
        <v>780.14</v>
      </c>
      <c r="L17" s="18">
        <v>943.51</v>
      </c>
      <c r="M17" s="20">
        <v>1146.9100000000001</v>
      </c>
      <c r="N17" s="22">
        <v>1210.25</v>
      </c>
    </row>
    <row r="18" spans="1:14" x14ac:dyDescent="0.25">
      <c r="A18" s="1">
        <v>65</v>
      </c>
      <c r="B18" s="1">
        <v>403.41</v>
      </c>
      <c r="C18" s="3">
        <v>453.41</v>
      </c>
      <c r="D18" s="5">
        <v>443.41</v>
      </c>
      <c r="E18" s="7">
        <v>270.04000000000002</v>
      </c>
      <c r="F18" s="9">
        <v>1260.25</v>
      </c>
      <c r="G18" s="11">
        <v>253.38</v>
      </c>
      <c r="H18" s="13">
        <v>510.09</v>
      </c>
      <c r="I18" s="34">
        <v>423.4</v>
      </c>
      <c r="J18" s="34">
        <v>436.74</v>
      </c>
      <c r="K18" s="16">
        <v>776.8</v>
      </c>
      <c r="L18" s="18">
        <v>990.19</v>
      </c>
      <c r="M18" s="20">
        <v>1260.28</v>
      </c>
      <c r="N18" s="22">
        <v>1296.94</v>
      </c>
    </row>
    <row r="19" spans="1:14" x14ac:dyDescent="0.25">
      <c r="A19" s="1">
        <v>65.05</v>
      </c>
      <c r="B19" s="1">
        <v>393.41</v>
      </c>
      <c r="C19" s="3">
        <v>500.09</v>
      </c>
      <c r="D19" s="5">
        <v>316.72000000000003</v>
      </c>
      <c r="E19" s="7">
        <v>320.06</v>
      </c>
      <c r="F19" s="9">
        <v>1043.54</v>
      </c>
      <c r="G19" s="11">
        <v>353.4</v>
      </c>
      <c r="H19" s="13">
        <v>540.1</v>
      </c>
      <c r="I19" s="34">
        <v>390.07</v>
      </c>
      <c r="J19" s="34">
        <v>433.41</v>
      </c>
      <c r="K19" s="16">
        <v>590.11</v>
      </c>
      <c r="L19" s="18">
        <v>963.53</v>
      </c>
      <c r="M19" s="20">
        <v>1036.8800000000001</v>
      </c>
      <c r="N19" s="22">
        <v>1270.27</v>
      </c>
    </row>
    <row r="20" spans="1:14" x14ac:dyDescent="0.25">
      <c r="A20" s="1">
        <v>65.099999999999994</v>
      </c>
      <c r="B20" s="1">
        <v>353.39</v>
      </c>
      <c r="C20" s="3">
        <v>486.76</v>
      </c>
      <c r="D20" s="5">
        <v>333.39</v>
      </c>
      <c r="E20" s="7">
        <v>233.37</v>
      </c>
      <c r="F20" s="9">
        <v>956.88</v>
      </c>
      <c r="G20" s="11">
        <v>310.06</v>
      </c>
      <c r="H20" s="13">
        <v>430.08</v>
      </c>
      <c r="I20" s="34">
        <v>370.07</v>
      </c>
      <c r="J20" s="34">
        <v>393.41</v>
      </c>
      <c r="K20" s="16">
        <v>636.78</v>
      </c>
      <c r="L20" s="18">
        <v>760.15</v>
      </c>
      <c r="M20" s="20">
        <v>1020.2</v>
      </c>
      <c r="N20" s="22">
        <v>1006.86</v>
      </c>
    </row>
    <row r="21" spans="1:14" x14ac:dyDescent="0.25">
      <c r="A21" s="1">
        <v>65.150000000000006</v>
      </c>
      <c r="B21" s="1">
        <v>6.67</v>
      </c>
      <c r="C21" s="3">
        <v>30</v>
      </c>
      <c r="D21" s="5">
        <v>20</v>
      </c>
      <c r="E21" s="7">
        <v>13.34</v>
      </c>
      <c r="F21" s="9">
        <v>20</v>
      </c>
      <c r="G21" s="11">
        <v>6.67</v>
      </c>
      <c r="H21" s="13">
        <v>20</v>
      </c>
      <c r="I21" s="34">
        <v>3.33</v>
      </c>
      <c r="J21" s="34">
        <v>3.33</v>
      </c>
      <c r="K21" s="16">
        <v>20</v>
      </c>
      <c r="L21" s="18">
        <v>10</v>
      </c>
      <c r="M21" s="20">
        <v>50.01</v>
      </c>
      <c r="N21" s="22">
        <v>66.680000000000007</v>
      </c>
    </row>
    <row r="22" spans="1:14" x14ac:dyDescent="0.25">
      <c r="A22" s="1">
        <v>65.2</v>
      </c>
      <c r="B22" s="1">
        <v>0</v>
      </c>
      <c r="C22" s="3">
        <v>0</v>
      </c>
      <c r="D22" s="5">
        <v>0</v>
      </c>
      <c r="E22" s="7">
        <v>6.67</v>
      </c>
      <c r="F22" s="9">
        <v>0</v>
      </c>
      <c r="G22" s="11">
        <v>0</v>
      </c>
      <c r="H22" s="13">
        <v>0</v>
      </c>
      <c r="I22" s="34">
        <v>0</v>
      </c>
      <c r="J22" s="34">
        <v>0</v>
      </c>
      <c r="K22" s="16">
        <v>0</v>
      </c>
      <c r="L22" s="18">
        <v>0</v>
      </c>
      <c r="M22" s="20">
        <v>0</v>
      </c>
      <c r="N22" s="22">
        <v>0</v>
      </c>
    </row>
    <row r="23" spans="1:14" x14ac:dyDescent="0.25">
      <c r="A23" s="1">
        <v>65.25</v>
      </c>
      <c r="B23" s="1">
        <v>0</v>
      </c>
      <c r="C23" s="3">
        <v>0</v>
      </c>
      <c r="D23" s="5">
        <v>0</v>
      </c>
      <c r="E23" s="7">
        <v>0</v>
      </c>
      <c r="F23" s="9">
        <v>0</v>
      </c>
      <c r="G23" s="11">
        <v>0</v>
      </c>
      <c r="H23" s="13">
        <v>0</v>
      </c>
      <c r="I23" s="34">
        <v>0</v>
      </c>
      <c r="J23" s="34">
        <v>3.33</v>
      </c>
      <c r="K23" s="16">
        <v>0</v>
      </c>
      <c r="L23" s="18">
        <v>0</v>
      </c>
      <c r="M23" s="20">
        <v>3.33</v>
      </c>
      <c r="N23" s="22">
        <v>0</v>
      </c>
    </row>
    <row r="24" spans="1:14" x14ac:dyDescent="0.25">
      <c r="A24" s="1">
        <v>65.3</v>
      </c>
      <c r="B24" s="1">
        <v>0</v>
      </c>
      <c r="C24" s="3">
        <v>0</v>
      </c>
      <c r="D24" s="5">
        <v>0</v>
      </c>
      <c r="E24" s="7">
        <v>0</v>
      </c>
      <c r="F24" s="9">
        <v>0</v>
      </c>
      <c r="G24" s="11">
        <v>0</v>
      </c>
      <c r="H24" s="13">
        <v>0</v>
      </c>
      <c r="I24" s="34">
        <v>3.33</v>
      </c>
      <c r="J24" s="34">
        <v>0</v>
      </c>
      <c r="K24" s="16">
        <v>6.67</v>
      </c>
      <c r="L24" s="18">
        <v>13.34</v>
      </c>
      <c r="M24" s="20">
        <v>0</v>
      </c>
      <c r="N24" s="22">
        <v>0</v>
      </c>
    </row>
    <row r="25" spans="1:14" x14ac:dyDescent="0.25">
      <c r="A25" s="1">
        <v>65.349999999999994</v>
      </c>
      <c r="B25" s="1">
        <v>0</v>
      </c>
      <c r="C25" s="3">
        <v>0</v>
      </c>
      <c r="D25" s="5">
        <v>0</v>
      </c>
      <c r="E25" s="7">
        <v>0</v>
      </c>
      <c r="F25" s="9">
        <v>0</v>
      </c>
      <c r="G25" s="11">
        <v>0</v>
      </c>
      <c r="H25" s="13">
        <v>0</v>
      </c>
      <c r="I25" s="34">
        <v>0</v>
      </c>
      <c r="J25" s="34">
        <v>0</v>
      </c>
      <c r="K25" s="16">
        <v>10</v>
      </c>
      <c r="L25" s="18">
        <v>30.01</v>
      </c>
      <c r="M25" s="20">
        <v>0</v>
      </c>
      <c r="N25" s="22">
        <v>0</v>
      </c>
    </row>
    <row r="26" spans="1:14" x14ac:dyDescent="0.25">
      <c r="A26" s="1">
        <v>65.400000000000006</v>
      </c>
      <c r="B26" s="1">
        <v>0</v>
      </c>
      <c r="C26" s="3">
        <v>0</v>
      </c>
      <c r="D26" s="5">
        <v>0</v>
      </c>
      <c r="E26" s="7">
        <v>0</v>
      </c>
      <c r="F26" s="9">
        <v>0</v>
      </c>
      <c r="G26" s="11">
        <v>0</v>
      </c>
      <c r="H26" s="13">
        <v>0</v>
      </c>
      <c r="I26" s="34">
        <v>0</v>
      </c>
      <c r="J26" s="34">
        <v>3.33</v>
      </c>
      <c r="K26" s="16">
        <v>6.67</v>
      </c>
      <c r="L26" s="18">
        <v>13.33</v>
      </c>
      <c r="M26" s="20">
        <v>0</v>
      </c>
      <c r="N26" s="22">
        <v>0</v>
      </c>
    </row>
    <row r="27" spans="1:14" x14ac:dyDescent="0.25">
      <c r="A27" s="1">
        <v>65.45</v>
      </c>
      <c r="B27" s="1">
        <v>0</v>
      </c>
      <c r="C27" s="3">
        <v>0</v>
      </c>
      <c r="D27" s="5">
        <v>0</v>
      </c>
      <c r="E27" s="7">
        <v>0</v>
      </c>
      <c r="F27" s="9">
        <v>0</v>
      </c>
      <c r="G27" s="11">
        <v>13.34</v>
      </c>
      <c r="H27" s="13">
        <v>6.67</v>
      </c>
      <c r="I27" s="34">
        <v>0</v>
      </c>
      <c r="J27" s="34">
        <v>13.34</v>
      </c>
      <c r="K27" s="16">
        <v>6.67</v>
      </c>
      <c r="L27" s="18">
        <v>63937.919999999998</v>
      </c>
      <c r="M27" s="20">
        <v>6.67</v>
      </c>
      <c r="N27" s="22">
        <v>0</v>
      </c>
    </row>
    <row r="28" spans="1:14" x14ac:dyDescent="0.25">
      <c r="A28" s="1">
        <v>65.5</v>
      </c>
      <c r="B28" s="1">
        <v>0</v>
      </c>
      <c r="C28" s="3">
        <v>6.67</v>
      </c>
      <c r="D28" s="5">
        <v>0</v>
      </c>
      <c r="E28" s="7">
        <v>6.67</v>
      </c>
      <c r="F28" s="9">
        <v>0</v>
      </c>
      <c r="G28" s="11">
        <v>0</v>
      </c>
      <c r="H28" s="13">
        <v>10</v>
      </c>
      <c r="I28" s="34">
        <v>10</v>
      </c>
      <c r="J28" s="34">
        <v>0</v>
      </c>
      <c r="K28" s="16">
        <v>56.67</v>
      </c>
      <c r="L28" s="18">
        <v>44377.33</v>
      </c>
      <c r="M28" s="20">
        <v>0</v>
      </c>
      <c r="N28" s="22">
        <v>0</v>
      </c>
    </row>
    <row r="29" spans="1:14" x14ac:dyDescent="0.25">
      <c r="A29" s="1">
        <v>65.55</v>
      </c>
      <c r="B29" s="1">
        <v>0</v>
      </c>
      <c r="C29" s="3">
        <v>0</v>
      </c>
      <c r="D29" s="5">
        <v>6.67</v>
      </c>
      <c r="E29" s="7">
        <v>0</v>
      </c>
      <c r="F29" s="9">
        <v>0</v>
      </c>
      <c r="G29" s="11">
        <v>6.67</v>
      </c>
      <c r="H29" s="13">
        <v>23.34</v>
      </c>
      <c r="I29" s="34">
        <v>36.67</v>
      </c>
      <c r="J29" s="34">
        <v>16.670000000000002</v>
      </c>
      <c r="K29" s="16">
        <v>90.01</v>
      </c>
      <c r="L29" s="18">
        <v>44015.47</v>
      </c>
      <c r="M29" s="20">
        <v>0</v>
      </c>
      <c r="N29" s="22">
        <v>0</v>
      </c>
    </row>
    <row r="30" spans="1:14" x14ac:dyDescent="0.25">
      <c r="A30" s="1">
        <v>65.599999999999994</v>
      </c>
      <c r="B30" s="1">
        <v>0</v>
      </c>
      <c r="C30" s="3">
        <v>0</v>
      </c>
      <c r="D30" s="5">
        <v>6.67</v>
      </c>
      <c r="E30" s="7">
        <v>6.67</v>
      </c>
      <c r="F30" s="9">
        <v>20</v>
      </c>
      <c r="G30" s="11">
        <v>56.67</v>
      </c>
      <c r="H30" s="13">
        <v>46.67</v>
      </c>
      <c r="I30" s="34">
        <v>73.34</v>
      </c>
      <c r="J30" s="34">
        <v>43.34</v>
      </c>
      <c r="K30" s="16">
        <v>423.41</v>
      </c>
      <c r="L30" s="18">
        <v>45054.22</v>
      </c>
      <c r="M30" s="20">
        <v>0</v>
      </c>
      <c r="N30" s="22">
        <v>0</v>
      </c>
    </row>
    <row r="31" spans="1:14" x14ac:dyDescent="0.25">
      <c r="A31" s="1">
        <v>65.650000000000006</v>
      </c>
      <c r="B31" s="1">
        <v>0</v>
      </c>
      <c r="C31" s="3">
        <v>0</v>
      </c>
      <c r="D31" s="5">
        <v>23.34</v>
      </c>
      <c r="E31" s="7">
        <v>20</v>
      </c>
      <c r="F31" s="9">
        <v>46.67</v>
      </c>
      <c r="G31" s="11">
        <v>86.68</v>
      </c>
      <c r="H31" s="13">
        <v>173.36</v>
      </c>
      <c r="I31" s="34">
        <v>250.04</v>
      </c>
      <c r="J31" s="34">
        <v>323.39</v>
      </c>
      <c r="K31" s="16">
        <v>1567.03</v>
      </c>
      <c r="L31" s="18">
        <v>43554.28</v>
      </c>
      <c r="M31" s="20">
        <v>0</v>
      </c>
      <c r="N31" s="22">
        <v>0</v>
      </c>
    </row>
    <row r="32" spans="1:14" x14ac:dyDescent="0.25">
      <c r="A32" s="1">
        <v>65.7</v>
      </c>
      <c r="B32" s="1">
        <v>0</v>
      </c>
      <c r="C32" s="3">
        <v>13.34</v>
      </c>
      <c r="D32" s="5">
        <v>70.010000000000005</v>
      </c>
      <c r="E32" s="7">
        <v>116.69</v>
      </c>
      <c r="F32" s="9">
        <v>176.7</v>
      </c>
      <c r="G32" s="11">
        <v>573.44000000000005</v>
      </c>
      <c r="H32" s="13">
        <v>613.45000000000005</v>
      </c>
      <c r="I32" s="34">
        <v>930.2</v>
      </c>
      <c r="J32" s="34">
        <v>1186.93</v>
      </c>
      <c r="K32" s="16">
        <v>5772.7</v>
      </c>
      <c r="L32" s="18">
        <v>46357.84</v>
      </c>
      <c r="M32" s="20">
        <v>3.33</v>
      </c>
      <c r="N32" s="22">
        <v>10</v>
      </c>
    </row>
    <row r="33" spans="1:14" x14ac:dyDescent="0.25">
      <c r="A33" s="1">
        <v>65.75</v>
      </c>
      <c r="B33" s="1">
        <v>0</v>
      </c>
      <c r="C33" s="3">
        <v>120.02</v>
      </c>
      <c r="D33" s="5">
        <v>723.48</v>
      </c>
      <c r="E33" s="7">
        <v>1443.66</v>
      </c>
      <c r="F33" s="9">
        <v>2777.61</v>
      </c>
      <c r="G33" s="11">
        <v>5922.99</v>
      </c>
      <c r="H33" s="13">
        <v>8949</v>
      </c>
      <c r="I33" s="34">
        <v>12042.6</v>
      </c>
      <c r="J33" s="34">
        <v>14643.5</v>
      </c>
      <c r="K33" s="16">
        <v>68293.87</v>
      </c>
      <c r="L33" s="18">
        <v>79609.86</v>
      </c>
      <c r="M33" s="20">
        <v>83.35</v>
      </c>
      <c r="N33" s="22">
        <v>43.34</v>
      </c>
    </row>
    <row r="34" spans="1:14" x14ac:dyDescent="0.25">
      <c r="A34" s="1">
        <v>65.8</v>
      </c>
      <c r="B34" s="1">
        <v>23.34</v>
      </c>
      <c r="C34" s="3">
        <v>1466.99</v>
      </c>
      <c r="D34" s="5">
        <v>6875.98</v>
      </c>
      <c r="E34" s="7">
        <v>13935.44</v>
      </c>
      <c r="F34" s="9">
        <v>27924.07</v>
      </c>
      <c r="G34" s="11">
        <v>55245.55</v>
      </c>
      <c r="H34" s="13">
        <v>82097.23</v>
      </c>
      <c r="I34" s="34">
        <v>107563.14</v>
      </c>
      <c r="J34" s="34">
        <v>134693.92000000001</v>
      </c>
      <c r="K34" s="16">
        <v>622881.51</v>
      </c>
      <c r="L34" s="18">
        <v>1035416.79</v>
      </c>
      <c r="M34" s="20">
        <v>686.78</v>
      </c>
      <c r="N34" s="22">
        <v>410.07</v>
      </c>
    </row>
    <row r="35" spans="1:14" x14ac:dyDescent="0.25">
      <c r="A35" s="1">
        <v>65.849999999999994</v>
      </c>
      <c r="B35" s="1">
        <v>60.01</v>
      </c>
      <c r="C35" s="3">
        <v>2070.48</v>
      </c>
      <c r="D35" s="5">
        <v>9487.86</v>
      </c>
      <c r="E35" s="7">
        <v>18708.03</v>
      </c>
      <c r="F35" s="9">
        <v>36738.11</v>
      </c>
      <c r="G35" s="11">
        <v>73167.69</v>
      </c>
      <c r="H35" s="13">
        <v>110090.01</v>
      </c>
      <c r="I35" s="34">
        <v>146702.32999999999</v>
      </c>
      <c r="J35" s="34">
        <v>182526.92</v>
      </c>
      <c r="K35" s="16">
        <v>829653.14</v>
      </c>
      <c r="L35" s="18">
        <v>1732793.14</v>
      </c>
      <c r="M35" s="20">
        <v>1176.8900000000001</v>
      </c>
      <c r="N35" s="22">
        <v>590.1</v>
      </c>
    </row>
    <row r="36" spans="1:14" x14ac:dyDescent="0.25">
      <c r="A36" s="1">
        <v>65.900000000000006</v>
      </c>
      <c r="B36" s="1">
        <v>76.680000000000007</v>
      </c>
      <c r="C36" s="3">
        <v>2230.52</v>
      </c>
      <c r="D36" s="5">
        <v>10108.34</v>
      </c>
      <c r="E36" s="7">
        <v>20303.79</v>
      </c>
      <c r="F36" s="9">
        <v>40156.46</v>
      </c>
      <c r="G36" s="11">
        <v>82561.37</v>
      </c>
      <c r="H36" s="13">
        <v>123875.39</v>
      </c>
      <c r="I36" s="34">
        <v>161472.06</v>
      </c>
      <c r="J36" s="34">
        <v>201467.34</v>
      </c>
      <c r="K36" s="16">
        <v>923760.83</v>
      </c>
      <c r="L36" s="18">
        <v>1967711.5</v>
      </c>
      <c r="M36" s="20">
        <v>1293.5999999999999</v>
      </c>
      <c r="N36" s="22">
        <v>646.79</v>
      </c>
    </row>
    <row r="37" spans="1:14" x14ac:dyDescent="0.25">
      <c r="A37" s="1">
        <v>65.95</v>
      </c>
      <c r="B37" s="1">
        <v>40</v>
      </c>
      <c r="C37" s="3">
        <v>2500.61</v>
      </c>
      <c r="D37" s="5">
        <v>11289.35</v>
      </c>
      <c r="E37" s="7">
        <v>22677.42</v>
      </c>
      <c r="F37" s="9">
        <v>44496.23</v>
      </c>
      <c r="G37" s="11">
        <v>86608.88</v>
      </c>
      <c r="H37" s="13">
        <v>130742.14</v>
      </c>
      <c r="I37" s="34">
        <v>174539.89</v>
      </c>
      <c r="J37" s="34">
        <v>216429.81</v>
      </c>
      <c r="K37" s="16">
        <v>990443.9</v>
      </c>
      <c r="L37" s="18">
        <v>2166091.8199999998</v>
      </c>
      <c r="M37" s="20">
        <v>1400.28</v>
      </c>
      <c r="N37" s="22">
        <v>773.48</v>
      </c>
    </row>
    <row r="38" spans="1:14" x14ac:dyDescent="0.25">
      <c r="A38" s="1">
        <v>66</v>
      </c>
      <c r="B38" s="1">
        <v>26.67</v>
      </c>
      <c r="C38" s="3">
        <v>2677.35</v>
      </c>
      <c r="D38" s="5">
        <v>11019.05</v>
      </c>
      <c r="E38" s="7">
        <v>22560.77</v>
      </c>
      <c r="F38" s="9">
        <v>45687.360000000001</v>
      </c>
      <c r="G38" s="11">
        <v>89324.17</v>
      </c>
      <c r="H38" s="13">
        <v>132742.32999999999</v>
      </c>
      <c r="I38" s="34">
        <v>177197.88</v>
      </c>
      <c r="J38" s="34">
        <v>221546.32</v>
      </c>
      <c r="K38" s="16">
        <v>1002740.66</v>
      </c>
      <c r="L38" s="18">
        <v>2249373.7200000002</v>
      </c>
      <c r="M38" s="20">
        <v>1416.97</v>
      </c>
      <c r="N38" s="22">
        <v>780.15</v>
      </c>
    </row>
    <row r="39" spans="1:14" x14ac:dyDescent="0.25">
      <c r="A39" s="1">
        <v>66.05</v>
      </c>
      <c r="B39" s="1">
        <v>36.67</v>
      </c>
      <c r="C39" s="3">
        <v>2380.58</v>
      </c>
      <c r="D39" s="5">
        <v>10538.81</v>
      </c>
      <c r="E39" s="7">
        <v>21642.53</v>
      </c>
      <c r="F39" s="9">
        <v>42945.59</v>
      </c>
      <c r="G39" s="11">
        <v>85584.41</v>
      </c>
      <c r="H39" s="13">
        <v>127914.21</v>
      </c>
      <c r="I39" s="34">
        <v>167143.67000000001</v>
      </c>
      <c r="J39" s="34">
        <v>211468.33</v>
      </c>
      <c r="K39" s="16">
        <v>962231.38</v>
      </c>
      <c r="L39" s="18">
        <v>2134928.54</v>
      </c>
      <c r="M39" s="20">
        <v>1310.28</v>
      </c>
      <c r="N39" s="22">
        <v>690.13</v>
      </c>
    </row>
    <row r="40" spans="1:14" x14ac:dyDescent="0.25">
      <c r="A40" s="1">
        <v>66.099999999999994</v>
      </c>
      <c r="B40" s="1">
        <v>6.67</v>
      </c>
      <c r="C40" s="3">
        <v>2203.84</v>
      </c>
      <c r="D40" s="5">
        <v>10088.49</v>
      </c>
      <c r="E40" s="7">
        <v>18260.54</v>
      </c>
      <c r="F40" s="9">
        <v>37112.47</v>
      </c>
      <c r="G40" s="11">
        <v>72093.289999999994</v>
      </c>
      <c r="H40" s="13">
        <v>106929.85</v>
      </c>
      <c r="I40" s="34">
        <v>140644.78</v>
      </c>
      <c r="J40" s="34">
        <v>176614.92</v>
      </c>
      <c r="K40" s="16">
        <v>798755.68</v>
      </c>
      <c r="L40" s="18">
        <v>2007738.35</v>
      </c>
      <c r="M40" s="20">
        <v>1073.57</v>
      </c>
      <c r="N40" s="22">
        <v>516.76</v>
      </c>
    </row>
    <row r="41" spans="1:14" x14ac:dyDescent="0.25">
      <c r="A41" s="1">
        <v>66.150000000000006</v>
      </c>
      <c r="B41" s="1">
        <v>0</v>
      </c>
      <c r="C41" s="3">
        <v>63.35</v>
      </c>
      <c r="D41" s="5">
        <v>190.03</v>
      </c>
      <c r="E41" s="7">
        <v>323.39</v>
      </c>
      <c r="F41" s="9">
        <v>620.12</v>
      </c>
      <c r="G41" s="11">
        <v>1243.6099999999999</v>
      </c>
      <c r="H41" s="13">
        <v>1587.08</v>
      </c>
      <c r="I41" s="34">
        <v>1977.21</v>
      </c>
      <c r="J41" s="34">
        <v>2694.15</v>
      </c>
      <c r="K41" s="16">
        <v>11622.07</v>
      </c>
      <c r="L41" s="18">
        <v>255605.56</v>
      </c>
      <c r="M41" s="20">
        <v>10</v>
      </c>
      <c r="N41" s="22">
        <v>43.34</v>
      </c>
    </row>
    <row r="42" spans="1:14" x14ac:dyDescent="0.25">
      <c r="A42" s="1">
        <v>66.2</v>
      </c>
      <c r="B42" s="1">
        <v>0</v>
      </c>
      <c r="C42" s="3">
        <v>0</v>
      </c>
      <c r="D42" s="5">
        <v>6.67</v>
      </c>
      <c r="E42" s="7">
        <v>6.67</v>
      </c>
      <c r="F42" s="9">
        <v>13.33</v>
      </c>
      <c r="G42" s="11">
        <v>20</v>
      </c>
      <c r="H42" s="13">
        <v>50.01</v>
      </c>
      <c r="I42" s="34">
        <v>50.01</v>
      </c>
      <c r="J42" s="34">
        <v>66.680000000000007</v>
      </c>
      <c r="K42" s="16">
        <v>340.06</v>
      </c>
      <c r="L42" s="18">
        <v>44343.65</v>
      </c>
      <c r="M42" s="20">
        <v>0</v>
      </c>
      <c r="N42" s="22">
        <v>0</v>
      </c>
    </row>
    <row r="43" spans="1:14" x14ac:dyDescent="0.25">
      <c r="A43" s="1">
        <v>66.25</v>
      </c>
      <c r="B43" s="1">
        <v>0</v>
      </c>
      <c r="C43" s="3">
        <v>0</v>
      </c>
      <c r="D43" s="5">
        <v>6.67</v>
      </c>
      <c r="E43" s="7">
        <v>0</v>
      </c>
      <c r="F43" s="9">
        <v>0</v>
      </c>
      <c r="G43" s="11">
        <v>3.33</v>
      </c>
      <c r="H43" s="13">
        <v>13.34</v>
      </c>
      <c r="I43" s="34">
        <v>6.67</v>
      </c>
      <c r="J43" s="34">
        <v>36.67</v>
      </c>
      <c r="K43" s="16">
        <v>43.34</v>
      </c>
      <c r="L43" s="18">
        <v>42544.21</v>
      </c>
      <c r="M43" s="20">
        <v>0</v>
      </c>
      <c r="N43" s="22">
        <v>0</v>
      </c>
    </row>
    <row r="44" spans="1:14" x14ac:dyDescent="0.25">
      <c r="A44" s="1">
        <v>66.3</v>
      </c>
      <c r="B44" s="1">
        <v>0</v>
      </c>
      <c r="C44" s="3">
        <v>0</v>
      </c>
      <c r="D44" s="5">
        <v>0</v>
      </c>
      <c r="E44" s="7">
        <v>3.33</v>
      </c>
      <c r="F44" s="9">
        <v>0</v>
      </c>
      <c r="G44" s="11">
        <v>0</v>
      </c>
      <c r="H44" s="13">
        <v>6.67</v>
      </c>
      <c r="I44" s="34">
        <v>3.33</v>
      </c>
      <c r="J44" s="34">
        <v>0</v>
      </c>
      <c r="K44" s="16">
        <v>6.67</v>
      </c>
      <c r="L44" s="18">
        <v>43413.03</v>
      </c>
      <c r="M44" s="20">
        <v>0</v>
      </c>
      <c r="N44" s="22">
        <v>0</v>
      </c>
    </row>
    <row r="45" spans="1:14" x14ac:dyDescent="0.25">
      <c r="A45" s="1">
        <v>66.349999999999994</v>
      </c>
      <c r="B45" s="1">
        <v>0</v>
      </c>
      <c r="C45" s="3">
        <v>0</v>
      </c>
      <c r="D45" s="5">
        <v>0</v>
      </c>
      <c r="E45" s="7">
        <v>0</v>
      </c>
      <c r="F45" s="9">
        <v>0</v>
      </c>
      <c r="G45" s="11">
        <v>0</v>
      </c>
      <c r="H45" s="13">
        <v>0</v>
      </c>
      <c r="I45" s="34">
        <v>0</v>
      </c>
      <c r="J45" s="34">
        <v>0</v>
      </c>
      <c r="K45" s="16">
        <v>0</v>
      </c>
      <c r="L45" s="18">
        <v>43473.93</v>
      </c>
      <c r="M45" s="20">
        <v>0</v>
      </c>
      <c r="N45" s="22">
        <v>0</v>
      </c>
    </row>
    <row r="46" spans="1:14" x14ac:dyDescent="0.25">
      <c r="A46" s="1">
        <v>66.400000000000006</v>
      </c>
      <c r="B46" s="1">
        <v>0</v>
      </c>
      <c r="C46" s="3">
        <v>0</v>
      </c>
      <c r="D46" s="5">
        <v>0</v>
      </c>
      <c r="E46" s="7">
        <v>0</v>
      </c>
      <c r="F46" s="9">
        <v>0</v>
      </c>
      <c r="G46" s="11">
        <v>0</v>
      </c>
      <c r="H46" s="13">
        <v>0</v>
      </c>
      <c r="I46" s="34">
        <v>0</v>
      </c>
      <c r="J46" s="34">
        <v>0</v>
      </c>
      <c r="K46" s="16">
        <v>0</v>
      </c>
      <c r="L46" s="18">
        <v>45513.3</v>
      </c>
      <c r="M46" s="20">
        <v>6.67</v>
      </c>
      <c r="N46" s="22">
        <v>0</v>
      </c>
    </row>
    <row r="47" spans="1:14" x14ac:dyDescent="0.25">
      <c r="A47" s="1">
        <v>66.45</v>
      </c>
      <c r="B47" s="1">
        <v>0</v>
      </c>
      <c r="C47" s="3">
        <v>0</v>
      </c>
      <c r="D47" s="5">
        <v>0</v>
      </c>
      <c r="E47" s="7">
        <v>0</v>
      </c>
      <c r="F47" s="9">
        <v>0</v>
      </c>
      <c r="G47" s="11">
        <v>0</v>
      </c>
      <c r="H47" s="13">
        <v>0</v>
      </c>
      <c r="I47" s="34">
        <v>0</v>
      </c>
      <c r="J47" s="34">
        <v>0</v>
      </c>
      <c r="K47" s="16">
        <v>0</v>
      </c>
      <c r="L47" s="18">
        <v>10</v>
      </c>
      <c r="M47" s="20">
        <v>3.33</v>
      </c>
      <c r="N47" s="22">
        <v>0</v>
      </c>
    </row>
    <row r="48" spans="1:14" x14ac:dyDescent="0.25">
      <c r="A48" s="1">
        <v>66.5</v>
      </c>
      <c r="B48" s="1">
        <v>0</v>
      </c>
      <c r="C48" s="3">
        <v>0</v>
      </c>
      <c r="D48" s="5">
        <v>0</v>
      </c>
      <c r="E48" s="7">
        <v>0</v>
      </c>
      <c r="F48" s="9">
        <v>0</v>
      </c>
      <c r="G48" s="11">
        <v>0</v>
      </c>
      <c r="H48" s="13">
        <v>0</v>
      </c>
      <c r="I48" s="34">
        <v>3.33</v>
      </c>
      <c r="J48" s="34">
        <v>6.67</v>
      </c>
      <c r="K48" s="16">
        <v>10</v>
      </c>
      <c r="L48" s="18">
        <v>20</v>
      </c>
      <c r="M48" s="20">
        <v>6.67</v>
      </c>
      <c r="N48" s="22">
        <v>0</v>
      </c>
    </row>
    <row r="49" spans="1:16" x14ac:dyDescent="0.25">
      <c r="A49" s="1">
        <v>66.55</v>
      </c>
      <c r="B49" s="1">
        <v>0</v>
      </c>
      <c r="C49" s="3">
        <v>0</v>
      </c>
      <c r="D49" s="5">
        <v>0</v>
      </c>
      <c r="E49" s="7">
        <v>0</v>
      </c>
      <c r="F49" s="9">
        <v>3.33</v>
      </c>
      <c r="G49" s="11">
        <v>3.33</v>
      </c>
      <c r="H49" s="13">
        <v>6.67</v>
      </c>
      <c r="I49" s="34">
        <v>0</v>
      </c>
      <c r="J49" s="34">
        <v>0</v>
      </c>
      <c r="K49" s="16">
        <v>26.67</v>
      </c>
      <c r="L49" s="18">
        <v>30</v>
      </c>
      <c r="M49" s="20">
        <v>0</v>
      </c>
      <c r="N49" s="22">
        <v>0</v>
      </c>
    </row>
    <row r="50" spans="1:16" x14ac:dyDescent="0.25">
      <c r="A50" s="1">
        <v>66.599999999999994</v>
      </c>
      <c r="B50" s="1">
        <v>0</v>
      </c>
      <c r="C50" s="3">
        <v>0</v>
      </c>
      <c r="D50" s="5">
        <v>0</v>
      </c>
      <c r="E50" s="7">
        <v>0</v>
      </c>
      <c r="F50" s="9">
        <v>0</v>
      </c>
      <c r="G50" s="11">
        <v>6.67</v>
      </c>
      <c r="H50" s="13">
        <v>13.34</v>
      </c>
      <c r="I50" s="34">
        <v>10</v>
      </c>
      <c r="J50" s="34">
        <v>13.34</v>
      </c>
      <c r="K50" s="16">
        <v>63.34</v>
      </c>
      <c r="L50" s="18">
        <v>110.02</v>
      </c>
      <c r="M50" s="20">
        <v>6.67</v>
      </c>
      <c r="N50" s="22">
        <v>0</v>
      </c>
    </row>
    <row r="51" spans="1:16" x14ac:dyDescent="0.25">
      <c r="A51" s="1">
        <v>66.650000000000006</v>
      </c>
      <c r="B51" s="1">
        <v>0</v>
      </c>
      <c r="C51" s="3">
        <v>3.33</v>
      </c>
      <c r="D51" s="5">
        <v>10</v>
      </c>
      <c r="E51" s="7">
        <v>0</v>
      </c>
      <c r="F51" s="9">
        <v>20</v>
      </c>
      <c r="G51" s="11">
        <v>30</v>
      </c>
      <c r="H51" s="13">
        <v>50.01</v>
      </c>
      <c r="I51" s="34">
        <v>60.01</v>
      </c>
      <c r="J51" s="34">
        <v>93.35</v>
      </c>
      <c r="K51" s="16">
        <v>376.74</v>
      </c>
      <c r="L51" s="18">
        <v>850.16</v>
      </c>
      <c r="M51" s="20">
        <v>0</v>
      </c>
      <c r="N51" s="22">
        <v>0</v>
      </c>
    </row>
    <row r="52" spans="1:16" x14ac:dyDescent="0.25">
      <c r="A52" s="1">
        <v>66.7</v>
      </c>
      <c r="B52" s="1">
        <v>0</v>
      </c>
      <c r="C52" s="3">
        <v>6.67</v>
      </c>
      <c r="D52" s="5">
        <v>10</v>
      </c>
      <c r="E52" s="7">
        <v>30</v>
      </c>
      <c r="F52" s="9">
        <v>66.680000000000007</v>
      </c>
      <c r="G52" s="11">
        <v>166.69</v>
      </c>
      <c r="H52" s="13">
        <v>313.39</v>
      </c>
      <c r="I52" s="34">
        <v>356.73</v>
      </c>
      <c r="J52" s="34">
        <v>483.44</v>
      </c>
      <c r="K52" s="16">
        <v>2394.09</v>
      </c>
      <c r="L52" s="18">
        <v>4939.29</v>
      </c>
      <c r="M52" s="20">
        <v>3.33</v>
      </c>
      <c r="N52" s="22">
        <v>6.67</v>
      </c>
    </row>
    <row r="53" spans="1:16" x14ac:dyDescent="0.25">
      <c r="A53" s="1">
        <v>66.75</v>
      </c>
      <c r="B53" s="1">
        <v>3.33</v>
      </c>
      <c r="C53" s="3">
        <v>50.01</v>
      </c>
      <c r="D53" s="5">
        <v>216.71</v>
      </c>
      <c r="E53" s="7">
        <v>490.09</v>
      </c>
      <c r="F53" s="9">
        <v>1176.92</v>
      </c>
      <c r="G53" s="11">
        <v>2420.69</v>
      </c>
      <c r="H53" s="13">
        <v>3324.31</v>
      </c>
      <c r="I53" s="34">
        <v>4638.3</v>
      </c>
      <c r="J53" s="34">
        <v>5388.7</v>
      </c>
      <c r="K53" s="16">
        <v>25506.74</v>
      </c>
      <c r="L53" s="18">
        <v>53256.35</v>
      </c>
      <c r="M53" s="20">
        <v>56.68</v>
      </c>
      <c r="N53" s="22">
        <v>20</v>
      </c>
    </row>
    <row r="54" spans="1:16" x14ac:dyDescent="0.25">
      <c r="A54" s="1">
        <v>66.8</v>
      </c>
      <c r="B54" s="1">
        <v>0</v>
      </c>
      <c r="C54" s="3">
        <v>253.39</v>
      </c>
      <c r="D54" s="5">
        <v>1020.21</v>
      </c>
      <c r="E54" s="7">
        <v>2090.48</v>
      </c>
      <c r="F54" s="9">
        <v>3914.5</v>
      </c>
      <c r="G54" s="11">
        <v>8336.98</v>
      </c>
      <c r="H54" s="13">
        <v>12293.83</v>
      </c>
      <c r="I54" s="34">
        <v>16652.25</v>
      </c>
      <c r="J54" s="34">
        <v>20214.060000000001</v>
      </c>
      <c r="K54" s="16">
        <v>94113.71</v>
      </c>
      <c r="L54" s="18">
        <v>197714.72</v>
      </c>
      <c r="M54" s="20">
        <v>313.39</v>
      </c>
      <c r="N54" s="22">
        <v>56.68</v>
      </c>
    </row>
    <row r="55" spans="1:16" x14ac:dyDescent="0.25">
      <c r="A55" s="1">
        <v>66.849999999999994</v>
      </c>
      <c r="B55" s="1">
        <v>3.33</v>
      </c>
      <c r="C55" s="3">
        <v>273.38</v>
      </c>
      <c r="D55" s="5">
        <v>1240.24</v>
      </c>
      <c r="E55" s="7">
        <v>2810.76</v>
      </c>
      <c r="F55" s="9">
        <v>5585.43</v>
      </c>
      <c r="G55" s="11">
        <v>10852.44</v>
      </c>
      <c r="H55" s="13">
        <v>15533.9</v>
      </c>
      <c r="I55" s="34">
        <v>21355.81</v>
      </c>
      <c r="J55" s="34">
        <v>26801.73</v>
      </c>
      <c r="K55" s="16">
        <v>118568.46</v>
      </c>
      <c r="L55" s="18">
        <v>248614.61</v>
      </c>
      <c r="M55" s="20">
        <v>363.39</v>
      </c>
      <c r="N55" s="22">
        <v>66.680000000000007</v>
      </c>
    </row>
    <row r="56" spans="1:16" x14ac:dyDescent="0.25">
      <c r="A56" s="1">
        <v>66.900000000000006</v>
      </c>
      <c r="B56" s="1">
        <v>20</v>
      </c>
      <c r="C56" s="3">
        <v>296.72000000000003</v>
      </c>
      <c r="D56" s="5">
        <v>1607.01</v>
      </c>
      <c r="E56" s="7">
        <v>3070.79</v>
      </c>
      <c r="F56" s="9">
        <v>6058.9</v>
      </c>
      <c r="G56" s="11">
        <v>12136.93</v>
      </c>
      <c r="H56" s="13">
        <v>17876.89</v>
      </c>
      <c r="I56" s="34">
        <v>24664.400000000001</v>
      </c>
      <c r="J56" s="34">
        <v>30820.77</v>
      </c>
      <c r="K56" s="16">
        <v>139608.56</v>
      </c>
      <c r="L56" s="18">
        <v>293453.42</v>
      </c>
      <c r="M56" s="20">
        <v>536.76</v>
      </c>
      <c r="N56" s="22">
        <v>60.01</v>
      </c>
    </row>
    <row r="57" spans="1:16" x14ac:dyDescent="0.25">
      <c r="A57" s="1">
        <v>66.95</v>
      </c>
      <c r="B57" s="1">
        <v>3.33</v>
      </c>
      <c r="C57" s="3">
        <v>440.09</v>
      </c>
      <c r="D57" s="5">
        <v>1717.03</v>
      </c>
      <c r="E57" s="7">
        <v>3490.99</v>
      </c>
      <c r="F57" s="9">
        <v>6765.92</v>
      </c>
      <c r="G57" s="11">
        <v>13987.23</v>
      </c>
      <c r="H57" s="13">
        <v>20584</v>
      </c>
      <c r="I57" s="34">
        <v>28050.61</v>
      </c>
      <c r="J57" s="34">
        <v>33649.14</v>
      </c>
      <c r="K57" s="16">
        <v>156495.95000000001</v>
      </c>
      <c r="L57" s="18">
        <v>331414.65000000002</v>
      </c>
      <c r="M57" s="20">
        <v>610.11</v>
      </c>
      <c r="N57" s="22">
        <v>106.68</v>
      </c>
    </row>
    <row r="58" spans="1:16" s="37" customFormat="1" x14ac:dyDescent="0.25">
      <c r="A58" s="37">
        <v>67</v>
      </c>
      <c r="B58" s="37">
        <v>6.67</v>
      </c>
      <c r="C58" s="37">
        <v>310.06</v>
      </c>
      <c r="D58" s="37">
        <v>1777.06</v>
      </c>
      <c r="E58" s="37">
        <v>3337.55</v>
      </c>
      <c r="F58" s="37">
        <v>6909.44</v>
      </c>
      <c r="G58" s="37">
        <v>13528.29</v>
      </c>
      <c r="H58" s="37">
        <v>20053.439999999999</v>
      </c>
      <c r="I58" s="37">
        <v>26875.040000000001</v>
      </c>
      <c r="J58" s="37">
        <v>33195.71</v>
      </c>
      <c r="K58" s="37">
        <v>153143.57</v>
      </c>
      <c r="L58" s="37">
        <v>323290.12</v>
      </c>
      <c r="M58" s="37">
        <v>723.48</v>
      </c>
      <c r="N58" s="37">
        <v>93.35</v>
      </c>
      <c r="P58" s="39" t="s">
        <v>26</v>
      </c>
    </row>
    <row r="59" spans="1:16" x14ac:dyDescent="0.25">
      <c r="A59" s="1">
        <v>67.05</v>
      </c>
      <c r="B59" s="1">
        <v>10</v>
      </c>
      <c r="C59" s="3">
        <v>430.08</v>
      </c>
      <c r="D59" s="5">
        <v>1623.67</v>
      </c>
      <c r="E59" s="7">
        <v>3174.2</v>
      </c>
      <c r="F59" s="9">
        <v>6265.73</v>
      </c>
      <c r="G59" s="11">
        <v>13258.15</v>
      </c>
      <c r="H59" s="13">
        <v>19559.13</v>
      </c>
      <c r="I59" s="34">
        <v>26467.88</v>
      </c>
      <c r="J59" s="34">
        <v>32644.06</v>
      </c>
      <c r="K59" s="16">
        <v>149332.53</v>
      </c>
      <c r="L59" s="18">
        <v>318184.62</v>
      </c>
      <c r="M59" s="20">
        <v>673.46</v>
      </c>
      <c r="N59" s="22">
        <v>103.35</v>
      </c>
    </row>
    <row r="60" spans="1:16" x14ac:dyDescent="0.25">
      <c r="A60" s="1">
        <v>67.099999999999994</v>
      </c>
      <c r="B60" s="1">
        <v>6.67</v>
      </c>
      <c r="C60" s="3">
        <v>313.39</v>
      </c>
      <c r="D60" s="5">
        <v>1390.27</v>
      </c>
      <c r="E60" s="7">
        <v>3057.44</v>
      </c>
      <c r="F60" s="9">
        <v>6048.88</v>
      </c>
      <c r="G60" s="11">
        <v>12350.39</v>
      </c>
      <c r="H60" s="13">
        <v>16875.77</v>
      </c>
      <c r="I60" s="34">
        <v>22774.55</v>
      </c>
      <c r="J60" s="34">
        <v>28628.48</v>
      </c>
      <c r="K60" s="16">
        <v>132012.03</v>
      </c>
      <c r="L60" s="18">
        <v>276017.23</v>
      </c>
      <c r="M60" s="20">
        <v>526.77</v>
      </c>
      <c r="N60" s="22">
        <v>140.03</v>
      </c>
    </row>
    <row r="61" spans="1:16" x14ac:dyDescent="0.25">
      <c r="A61" s="1">
        <v>67.150000000000006</v>
      </c>
      <c r="B61" s="1">
        <v>0</v>
      </c>
      <c r="C61" s="3">
        <v>6.67</v>
      </c>
      <c r="D61" s="5">
        <v>63.34</v>
      </c>
      <c r="E61" s="7">
        <v>83.35</v>
      </c>
      <c r="F61" s="9">
        <v>156.69</v>
      </c>
      <c r="G61" s="11">
        <v>336.72</v>
      </c>
      <c r="H61" s="13">
        <v>556.77</v>
      </c>
      <c r="I61" s="34">
        <v>643.45000000000005</v>
      </c>
      <c r="J61" s="34">
        <v>876.85</v>
      </c>
      <c r="K61" s="16">
        <v>3154.32</v>
      </c>
      <c r="L61" s="18">
        <v>6409.61</v>
      </c>
      <c r="M61" s="20">
        <v>233.38</v>
      </c>
      <c r="N61" s="22">
        <v>16.670000000000002</v>
      </c>
    </row>
    <row r="62" spans="1:16" x14ac:dyDescent="0.25">
      <c r="A62" s="1">
        <v>67.2</v>
      </c>
      <c r="B62" s="1">
        <v>0</v>
      </c>
      <c r="C62" s="3">
        <v>0</v>
      </c>
      <c r="D62" s="5">
        <v>6.67</v>
      </c>
      <c r="E62" s="7">
        <v>0</v>
      </c>
      <c r="F62" s="9">
        <v>6.67</v>
      </c>
      <c r="G62" s="11">
        <v>0</v>
      </c>
      <c r="H62" s="13">
        <v>6.67</v>
      </c>
      <c r="I62" s="34">
        <v>3.33</v>
      </c>
      <c r="J62" s="34">
        <v>30</v>
      </c>
      <c r="K62" s="16">
        <v>66.680000000000007</v>
      </c>
      <c r="L62" s="18">
        <v>116.69</v>
      </c>
      <c r="M62" s="20">
        <v>6.67</v>
      </c>
      <c r="N62" s="22">
        <v>0</v>
      </c>
    </row>
    <row r="63" spans="1:16" x14ac:dyDescent="0.25">
      <c r="A63" s="1">
        <v>67.25</v>
      </c>
      <c r="B63" s="1">
        <v>0</v>
      </c>
      <c r="C63" s="3">
        <v>3.33</v>
      </c>
      <c r="D63" s="5">
        <v>3.33</v>
      </c>
      <c r="E63" s="7">
        <v>0</v>
      </c>
      <c r="F63" s="9">
        <v>0</v>
      </c>
      <c r="G63" s="11">
        <v>3.33</v>
      </c>
      <c r="H63" s="13">
        <v>10</v>
      </c>
      <c r="I63" s="34">
        <v>0</v>
      </c>
      <c r="J63" s="34">
        <v>0</v>
      </c>
      <c r="K63" s="16">
        <v>16.670000000000002</v>
      </c>
      <c r="L63" s="18">
        <v>10</v>
      </c>
      <c r="M63" s="20">
        <v>103.35</v>
      </c>
      <c r="N63" s="22">
        <v>0</v>
      </c>
    </row>
    <row r="64" spans="1:16" x14ac:dyDescent="0.25">
      <c r="A64" s="1">
        <v>67.3</v>
      </c>
      <c r="B64" s="1">
        <v>0</v>
      </c>
      <c r="C64" s="3">
        <v>3.33</v>
      </c>
      <c r="D64" s="5">
        <v>0</v>
      </c>
      <c r="E64" s="7">
        <v>0</v>
      </c>
      <c r="F64" s="9">
        <v>0</v>
      </c>
      <c r="G64" s="11">
        <v>0</v>
      </c>
      <c r="H64" s="13">
        <v>0</v>
      </c>
      <c r="I64" s="34">
        <v>0</v>
      </c>
      <c r="J64" s="34">
        <v>0</v>
      </c>
      <c r="K64" s="16">
        <v>30.02</v>
      </c>
      <c r="L64" s="18">
        <v>10</v>
      </c>
      <c r="M64" s="20">
        <v>390.07</v>
      </c>
      <c r="N64" s="22">
        <v>0</v>
      </c>
    </row>
    <row r="65" spans="1:16" x14ac:dyDescent="0.25">
      <c r="A65" s="1">
        <v>67.349999999999994</v>
      </c>
      <c r="B65" s="1">
        <v>0</v>
      </c>
      <c r="C65" s="3">
        <v>10</v>
      </c>
      <c r="D65" s="5">
        <v>3.33</v>
      </c>
      <c r="E65" s="7">
        <v>0</v>
      </c>
      <c r="F65" s="9">
        <v>6.67</v>
      </c>
      <c r="G65" s="11">
        <v>0</v>
      </c>
      <c r="H65" s="13">
        <v>3.33</v>
      </c>
      <c r="I65" s="34">
        <v>0</v>
      </c>
      <c r="J65" s="34">
        <v>0</v>
      </c>
      <c r="K65" s="16">
        <v>10</v>
      </c>
      <c r="L65" s="18">
        <v>0</v>
      </c>
      <c r="M65" s="20">
        <v>700.13</v>
      </c>
      <c r="N65" s="22">
        <v>0</v>
      </c>
    </row>
    <row r="66" spans="1:16" x14ac:dyDescent="0.25">
      <c r="A66" s="1">
        <v>67.400000000000006</v>
      </c>
      <c r="B66" s="1">
        <v>0</v>
      </c>
      <c r="C66" s="3">
        <v>0</v>
      </c>
      <c r="D66" s="5">
        <v>43.39</v>
      </c>
      <c r="E66" s="7">
        <v>0</v>
      </c>
      <c r="F66" s="9">
        <v>6.67</v>
      </c>
      <c r="G66" s="11">
        <v>0</v>
      </c>
      <c r="H66" s="13">
        <v>0</v>
      </c>
      <c r="I66" s="34">
        <v>0</v>
      </c>
      <c r="J66" s="34">
        <v>241.84</v>
      </c>
      <c r="K66" s="16">
        <v>3.33</v>
      </c>
      <c r="L66" s="18">
        <v>13.33</v>
      </c>
      <c r="M66" s="20">
        <v>1016.88</v>
      </c>
      <c r="N66" s="22">
        <v>0</v>
      </c>
    </row>
    <row r="67" spans="1:16" s="36" customFormat="1" x14ac:dyDescent="0.25">
      <c r="A67" s="36">
        <v>67.45</v>
      </c>
      <c r="B67" s="36">
        <v>0</v>
      </c>
      <c r="C67" s="36">
        <v>0</v>
      </c>
      <c r="D67" s="36">
        <v>0</v>
      </c>
      <c r="E67" s="36">
        <v>16.670000000000002</v>
      </c>
      <c r="F67" s="36">
        <v>0</v>
      </c>
      <c r="G67" s="36">
        <v>0</v>
      </c>
      <c r="H67" s="36">
        <v>6.67</v>
      </c>
      <c r="I67" s="36">
        <v>6.67</v>
      </c>
      <c r="J67" s="36">
        <v>3.33</v>
      </c>
      <c r="K67" s="36">
        <v>3.33</v>
      </c>
      <c r="L67" s="36">
        <v>53507.02</v>
      </c>
      <c r="M67" s="36">
        <v>973.53</v>
      </c>
      <c r="N67" s="36">
        <v>6.67</v>
      </c>
    </row>
    <row r="68" spans="1:16" s="36" customFormat="1" x14ac:dyDescent="0.25">
      <c r="A68" s="36">
        <v>67.5</v>
      </c>
      <c r="B68" s="36">
        <v>6.67</v>
      </c>
      <c r="C68" s="36">
        <v>0</v>
      </c>
      <c r="D68" s="36">
        <v>0</v>
      </c>
      <c r="E68" s="36">
        <v>10</v>
      </c>
      <c r="F68" s="36">
        <v>0</v>
      </c>
      <c r="G68" s="36">
        <v>6.67</v>
      </c>
      <c r="H68" s="36">
        <v>0</v>
      </c>
      <c r="I68" s="36">
        <v>3.33</v>
      </c>
      <c r="J68" s="36">
        <v>33.36</v>
      </c>
      <c r="K68" s="36">
        <v>60.01</v>
      </c>
      <c r="L68" s="36">
        <v>38737.31</v>
      </c>
      <c r="M68" s="36">
        <v>1063.55</v>
      </c>
      <c r="N68" s="36">
        <v>6.67</v>
      </c>
      <c r="P68" s="40" t="s">
        <v>28</v>
      </c>
    </row>
    <row r="69" spans="1:16" s="36" customFormat="1" x14ac:dyDescent="0.25">
      <c r="A69" s="36">
        <v>67.55</v>
      </c>
      <c r="B69" s="36">
        <v>0</v>
      </c>
      <c r="C69" s="36">
        <v>0</v>
      </c>
      <c r="D69" s="36">
        <v>3.33</v>
      </c>
      <c r="E69" s="36">
        <v>10</v>
      </c>
      <c r="F69" s="36">
        <v>6.67</v>
      </c>
      <c r="G69" s="36">
        <v>10</v>
      </c>
      <c r="H69" s="36">
        <v>3.33</v>
      </c>
      <c r="I69" s="36">
        <v>16.670000000000002</v>
      </c>
      <c r="J69" s="36">
        <v>3.33</v>
      </c>
      <c r="K69" s="36">
        <v>143.38999999999999</v>
      </c>
      <c r="L69" s="36">
        <v>38771.74</v>
      </c>
      <c r="M69" s="36">
        <v>1230.25</v>
      </c>
      <c r="N69" s="36">
        <v>0</v>
      </c>
    </row>
    <row r="70" spans="1:16" x14ac:dyDescent="0.25">
      <c r="A70" s="1">
        <v>67.599999999999994</v>
      </c>
      <c r="B70" s="1">
        <v>33.369999999999997</v>
      </c>
      <c r="C70" s="3">
        <v>3.33</v>
      </c>
      <c r="D70" s="5">
        <v>6.67</v>
      </c>
      <c r="E70" s="7">
        <v>23.34</v>
      </c>
      <c r="F70" s="9">
        <v>20</v>
      </c>
      <c r="G70" s="11">
        <v>16.670000000000002</v>
      </c>
      <c r="H70" s="13">
        <v>33.340000000000003</v>
      </c>
      <c r="I70" s="34">
        <v>20</v>
      </c>
      <c r="J70" s="34">
        <v>26.67</v>
      </c>
      <c r="K70" s="16">
        <v>200.04</v>
      </c>
      <c r="L70" s="18">
        <v>39654.620000000003</v>
      </c>
      <c r="M70" s="20">
        <v>1196.92</v>
      </c>
      <c r="N70" s="22">
        <v>0</v>
      </c>
    </row>
    <row r="71" spans="1:16" x14ac:dyDescent="0.25">
      <c r="A71" s="1">
        <v>67.650000000000006</v>
      </c>
      <c r="B71" s="1">
        <v>0</v>
      </c>
      <c r="C71" s="3">
        <v>13.34</v>
      </c>
      <c r="D71" s="5">
        <v>6.67</v>
      </c>
      <c r="E71" s="7">
        <v>13.34</v>
      </c>
      <c r="F71" s="9">
        <v>20</v>
      </c>
      <c r="G71" s="11">
        <v>36.67</v>
      </c>
      <c r="H71" s="13">
        <v>76.680000000000007</v>
      </c>
      <c r="I71" s="34">
        <v>73.349999999999994</v>
      </c>
      <c r="J71" s="34">
        <v>103.35</v>
      </c>
      <c r="K71" s="16">
        <v>523.42999999999995</v>
      </c>
      <c r="L71" s="18">
        <v>39197.07</v>
      </c>
      <c r="M71" s="20">
        <v>893.51</v>
      </c>
      <c r="N71" s="22">
        <v>0</v>
      </c>
    </row>
    <row r="72" spans="1:16" x14ac:dyDescent="0.25">
      <c r="A72" s="1">
        <v>67.7</v>
      </c>
      <c r="B72" s="1">
        <v>0</v>
      </c>
      <c r="C72" s="3">
        <v>13.33</v>
      </c>
      <c r="D72" s="5">
        <v>46.67</v>
      </c>
      <c r="E72" s="7">
        <v>96.68</v>
      </c>
      <c r="F72" s="9">
        <v>246.71</v>
      </c>
      <c r="G72" s="11">
        <v>646.79</v>
      </c>
      <c r="H72" s="13">
        <v>940.21</v>
      </c>
      <c r="I72" s="34">
        <v>1276.97</v>
      </c>
      <c r="J72" s="34">
        <v>1413.66</v>
      </c>
      <c r="K72" s="16">
        <v>7183.91</v>
      </c>
      <c r="L72" s="18">
        <v>44474.19</v>
      </c>
      <c r="M72" s="20">
        <v>13.34</v>
      </c>
      <c r="N72" s="22">
        <v>0</v>
      </c>
    </row>
    <row r="73" spans="1:16" x14ac:dyDescent="0.25">
      <c r="A73" s="1">
        <v>67.75</v>
      </c>
      <c r="B73" s="1">
        <v>0</v>
      </c>
      <c r="C73" s="3">
        <v>130.02000000000001</v>
      </c>
      <c r="D73" s="5">
        <v>486.75</v>
      </c>
      <c r="E73" s="7">
        <v>1053.56</v>
      </c>
      <c r="F73" s="9">
        <v>2237.3200000000002</v>
      </c>
      <c r="G73" s="11">
        <v>4661.93</v>
      </c>
      <c r="H73" s="13">
        <v>6533.03</v>
      </c>
      <c r="I73" s="34">
        <v>9496.18</v>
      </c>
      <c r="J73" s="34">
        <v>11104.98</v>
      </c>
      <c r="K73" s="16">
        <v>52838.82</v>
      </c>
      <c r="L73" s="18">
        <v>84721.93</v>
      </c>
      <c r="M73" s="20">
        <v>70.010000000000005</v>
      </c>
      <c r="N73" s="22">
        <v>33.340000000000003</v>
      </c>
    </row>
    <row r="74" spans="1:16" x14ac:dyDescent="0.25">
      <c r="A74" s="1">
        <v>67.8</v>
      </c>
      <c r="B74" s="1">
        <v>30.01</v>
      </c>
      <c r="C74" s="3">
        <v>893.51</v>
      </c>
      <c r="D74" s="5">
        <v>3624.38</v>
      </c>
      <c r="E74" s="7">
        <v>6992.79</v>
      </c>
      <c r="F74" s="9">
        <v>14359.66</v>
      </c>
      <c r="G74" s="11">
        <v>29137.39</v>
      </c>
      <c r="H74" s="13">
        <v>44061.35</v>
      </c>
      <c r="I74" s="34">
        <v>58718.02</v>
      </c>
      <c r="J74" s="34">
        <v>71314.789999999994</v>
      </c>
      <c r="K74" s="16">
        <v>331755.77</v>
      </c>
      <c r="L74" s="18">
        <v>535447.76</v>
      </c>
      <c r="M74" s="20">
        <v>763.49</v>
      </c>
      <c r="N74" s="22">
        <v>276.72000000000003</v>
      </c>
    </row>
    <row r="75" spans="1:16" x14ac:dyDescent="0.25">
      <c r="A75" s="1">
        <v>67.849999999999994</v>
      </c>
      <c r="B75" s="1">
        <v>13.34</v>
      </c>
      <c r="C75" s="3">
        <v>1393.64</v>
      </c>
      <c r="D75" s="5">
        <v>6228.91</v>
      </c>
      <c r="E75" s="7">
        <v>12467.32</v>
      </c>
      <c r="F75" s="9">
        <v>24440.5</v>
      </c>
      <c r="G75" s="11">
        <v>48292.94</v>
      </c>
      <c r="H75" s="13">
        <v>71791.990000000005</v>
      </c>
      <c r="I75" s="34">
        <v>96363.69</v>
      </c>
      <c r="J75" s="34">
        <v>119369.43</v>
      </c>
      <c r="K75" s="16">
        <v>546308.42000000004</v>
      </c>
      <c r="L75" s="18">
        <v>1118380.6399999999</v>
      </c>
      <c r="M75" s="20">
        <v>1670.38</v>
      </c>
      <c r="N75" s="22">
        <v>283.38</v>
      </c>
    </row>
    <row r="76" spans="1:16" x14ac:dyDescent="0.25">
      <c r="A76" s="1">
        <v>67.900000000000006</v>
      </c>
      <c r="B76" s="1">
        <v>50.04</v>
      </c>
      <c r="C76" s="3">
        <v>1663.71</v>
      </c>
      <c r="D76" s="5">
        <v>6715.91</v>
      </c>
      <c r="E76" s="7">
        <v>13942.14</v>
      </c>
      <c r="F76" s="9">
        <v>28231.41</v>
      </c>
      <c r="G76" s="11">
        <v>56512.03</v>
      </c>
      <c r="H76" s="13">
        <v>83231.38</v>
      </c>
      <c r="I76" s="34">
        <v>108614.53</v>
      </c>
      <c r="J76" s="34">
        <v>135952.54</v>
      </c>
      <c r="K76" s="16">
        <v>628287.73</v>
      </c>
      <c r="L76" s="18">
        <v>1324858.96</v>
      </c>
      <c r="M76" s="20">
        <v>2033.82</v>
      </c>
      <c r="N76" s="22">
        <v>476.76</v>
      </c>
    </row>
    <row r="77" spans="1:16" x14ac:dyDescent="0.25">
      <c r="A77" s="1">
        <v>67.95</v>
      </c>
      <c r="B77" s="1">
        <v>80.03</v>
      </c>
      <c r="C77" s="3">
        <v>1813.74</v>
      </c>
      <c r="D77" s="5">
        <v>8050.1</v>
      </c>
      <c r="E77" s="7">
        <v>15810.85</v>
      </c>
      <c r="F77" s="9">
        <v>31230.82</v>
      </c>
      <c r="G77" s="11">
        <v>61442.29</v>
      </c>
      <c r="H77" s="13">
        <v>92311.18</v>
      </c>
      <c r="I77" s="34">
        <v>122719.29</v>
      </c>
      <c r="J77" s="34">
        <v>151743</v>
      </c>
      <c r="K77" s="16">
        <v>699328.77</v>
      </c>
      <c r="L77" s="18">
        <v>1505980.55</v>
      </c>
      <c r="M77" s="20">
        <v>2297.1999999999998</v>
      </c>
      <c r="N77" s="22">
        <v>516.76</v>
      </c>
    </row>
    <row r="78" spans="1:16" s="37" customFormat="1" x14ac:dyDescent="0.25">
      <c r="A78" s="37">
        <v>68</v>
      </c>
      <c r="B78" s="37">
        <v>13.33</v>
      </c>
      <c r="C78" s="37">
        <v>1790.37</v>
      </c>
      <c r="D78" s="37">
        <v>8467.0400000000009</v>
      </c>
      <c r="E78" s="37">
        <v>16640.3</v>
      </c>
      <c r="F78" s="37">
        <v>33857.08</v>
      </c>
      <c r="G78" s="37">
        <v>66531.600000000006</v>
      </c>
      <c r="H78" s="37">
        <v>98920.54</v>
      </c>
      <c r="I78" s="37">
        <v>130787.51</v>
      </c>
      <c r="J78" s="37">
        <v>164781</v>
      </c>
      <c r="K78" s="37">
        <v>757142.98</v>
      </c>
      <c r="L78" s="37">
        <v>1626806.82</v>
      </c>
      <c r="M78" s="37">
        <v>2507.29</v>
      </c>
      <c r="N78" s="37">
        <v>476.75</v>
      </c>
      <c r="P78" s="39" t="s">
        <v>27</v>
      </c>
    </row>
    <row r="79" spans="1:16" x14ac:dyDescent="0.25">
      <c r="A79" s="1">
        <v>68.05</v>
      </c>
      <c r="B79" s="1">
        <v>43.34</v>
      </c>
      <c r="C79" s="3">
        <v>1753.72</v>
      </c>
      <c r="D79" s="5">
        <v>8440.48</v>
      </c>
      <c r="E79" s="7">
        <v>16411.650000000001</v>
      </c>
      <c r="F79" s="9">
        <v>32240.23</v>
      </c>
      <c r="G79" s="11">
        <v>66067.42</v>
      </c>
      <c r="H79" s="13">
        <v>98175.72</v>
      </c>
      <c r="I79" s="34">
        <v>130502.73</v>
      </c>
      <c r="J79" s="34">
        <v>161776.20000000001</v>
      </c>
      <c r="K79" s="16">
        <v>737512.2</v>
      </c>
      <c r="L79" s="18">
        <v>1616915.83</v>
      </c>
      <c r="M79" s="20">
        <v>2570.69</v>
      </c>
      <c r="N79" s="22">
        <v>490.09</v>
      </c>
    </row>
    <row r="80" spans="1:16" x14ac:dyDescent="0.25">
      <c r="A80" s="1">
        <v>68.099999999999994</v>
      </c>
      <c r="B80" s="1">
        <v>13.34</v>
      </c>
      <c r="C80" s="3">
        <v>1793.74</v>
      </c>
      <c r="D80" s="5">
        <v>7676.54</v>
      </c>
      <c r="E80" s="7">
        <v>15350.61</v>
      </c>
      <c r="F80" s="9">
        <v>30258.99</v>
      </c>
      <c r="G80" s="11">
        <v>59853.37</v>
      </c>
      <c r="H80" s="13">
        <v>89813.92</v>
      </c>
      <c r="I80" s="34">
        <v>119061.84</v>
      </c>
      <c r="J80" s="34">
        <v>149202.18</v>
      </c>
      <c r="K80" s="16">
        <v>675713.33</v>
      </c>
      <c r="L80" s="18">
        <v>1544268</v>
      </c>
      <c r="M80" s="20">
        <v>2640.71</v>
      </c>
      <c r="N80" s="22">
        <v>586.79</v>
      </c>
    </row>
    <row r="81" spans="1:16" x14ac:dyDescent="0.25">
      <c r="A81" s="1">
        <v>68.150000000000006</v>
      </c>
      <c r="B81" s="1">
        <v>16.670000000000002</v>
      </c>
      <c r="C81" s="3">
        <v>436.75</v>
      </c>
      <c r="D81" s="5">
        <v>2037.19</v>
      </c>
      <c r="E81" s="7">
        <v>3977.89</v>
      </c>
      <c r="F81" s="9">
        <v>7476.61</v>
      </c>
      <c r="G81" s="11">
        <v>14787.37</v>
      </c>
      <c r="H81" s="13">
        <v>21103.29</v>
      </c>
      <c r="I81" s="34">
        <v>26517.05</v>
      </c>
      <c r="J81" s="34">
        <v>34131.550000000003</v>
      </c>
      <c r="K81" s="16">
        <v>141931.49</v>
      </c>
      <c r="L81" s="18">
        <v>840422.68</v>
      </c>
      <c r="M81" s="20">
        <v>1366.96</v>
      </c>
      <c r="N81" s="22">
        <v>86.68</v>
      </c>
    </row>
    <row r="82" spans="1:16" x14ac:dyDescent="0.25">
      <c r="A82" s="1">
        <v>68.2</v>
      </c>
      <c r="B82" s="1">
        <v>6.67</v>
      </c>
      <c r="C82" s="3">
        <v>3.33</v>
      </c>
      <c r="D82" s="5">
        <v>10</v>
      </c>
      <c r="E82" s="7">
        <v>20</v>
      </c>
      <c r="F82" s="9">
        <v>26.67</v>
      </c>
      <c r="G82" s="11">
        <v>76.680000000000007</v>
      </c>
      <c r="H82" s="13">
        <v>110.02</v>
      </c>
      <c r="I82" s="34">
        <v>133.36000000000001</v>
      </c>
      <c r="J82" s="34">
        <v>196.7</v>
      </c>
      <c r="K82" s="16">
        <v>773.47</v>
      </c>
      <c r="L82" s="18">
        <v>42456.97</v>
      </c>
      <c r="M82" s="20">
        <v>16.670000000000002</v>
      </c>
      <c r="N82" s="22">
        <v>0</v>
      </c>
    </row>
    <row r="83" spans="1:16" x14ac:dyDescent="0.25">
      <c r="A83" s="1">
        <v>68.25</v>
      </c>
      <c r="B83" s="1">
        <v>0</v>
      </c>
      <c r="C83" s="3">
        <v>0</v>
      </c>
      <c r="D83" s="5">
        <v>3.33</v>
      </c>
      <c r="E83" s="7">
        <v>0</v>
      </c>
      <c r="F83" s="9">
        <v>3.33</v>
      </c>
      <c r="G83" s="11">
        <v>3.33</v>
      </c>
      <c r="H83" s="13">
        <v>0</v>
      </c>
      <c r="I83" s="34">
        <v>20</v>
      </c>
      <c r="J83" s="34">
        <v>26.67</v>
      </c>
      <c r="K83" s="16">
        <v>63.34</v>
      </c>
      <c r="L83" s="18">
        <v>43872.66</v>
      </c>
      <c r="M83" s="20">
        <v>20</v>
      </c>
      <c r="N83" s="22">
        <v>0</v>
      </c>
    </row>
    <row r="84" spans="1:16" x14ac:dyDescent="0.25">
      <c r="A84" s="1">
        <v>68.3</v>
      </c>
      <c r="B84" s="1">
        <v>0</v>
      </c>
      <c r="C84" s="3">
        <v>6.67</v>
      </c>
      <c r="D84" s="5">
        <v>0</v>
      </c>
      <c r="E84" s="7">
        <v>0</v>
      </c>
      <c r="F84" s="9">
        <v>10</v>
      </c>
      <c r="G84" s="11">
        <v>6.67</v>
      </c>
      <c r="H84" s="13">
        <v>3.33</v>
      </c>
      <c r="I84" s="34">
        <v>0</v>
      </c>
      <c r="J84" s="34">
        <v>0</v>
      </c>
      <c r="K84" s="16">
        <v>13.34</v>
      </c>
      <c r="L84" s="18">
        <v>42949.46</v>
      </c>
      <c r="M84" s="20">
        <v>606.78</v>
      </c>
      <c r="N84" s="22">
        <v>0</v>
      </c>
    </row>
    <row r="85" spans="1:16" x14ac:dyDescent="0.25">
      <c r="A85" s="1">
        <v>68.349999999999994</v>
      </c>
      <c r="B85" s="1">
        <v>13.34</v>
      </c>
      <c r="C85" s="3">
        <v>0</v>
      </c>
      <c r="D85" s="5">
        <v>269</v>
      </c>
      <c r="E85" s="7">
        <v>0</v>
      </c>
      <c r="F85" s="9">
        <v>0</v>
      </c>
      <c r="G85" s="11">
        <v>3.33</v>
      </c>
      <c r="H85" s="13">
        <v>16.670000000000002</v>
      </c>
      <c r="I85" s="34">
        <v>13.34</v>
      </c>
      <c r="J85" s="34">
        <v>6.67</v>
      </c>
      <c r="K85" s="16">
        <v>40.01</v>
      </c>
      <c r="L85" s="18">
        <v>43390.99</v>
      </c>
      <c r="M85" s="20">
        <v>1343.63</v>
      </c>
      <c r="N85" s="22">
        <v>0</v>
      </c>
    </row>
    <row r="86" spans="1:16" x14ac:dyDescent="0.25">
      <c r="A86" s="1">
        <v>68.400000000000006</v>
      </c>
      <c r="B86" s="1">
        <v>0</v>
      </c>
      <c r="C86" s="3">
        <v>3.33</v>
      </c>
      <c r="D86" s="5">
        <v>96.97</v>
      </c>
      <c r="E86" s="7">
        <v>10</v>
      </c>
      <c r="F86" s="9">
        <v>46.73</v>
      </c>
      <c r="G86" s="11">
        <v>3.33</v>
      </c>
      <c r="H86" s="13">
        <v>0</v>
      </c>
      <c r="I86" s="34">
        <v>16.670000000000002</v>
      </c>
      <c r="J86" s="34">
        <v>0</v>
      </c>
      <c r="K86" s="16">
        <v>10</v>
      </c>
      <c r="L86" s="18">
        <v>43861.15</v>
      </c>
      <c r="M86" s="20">
        <v>1853.76</v>
      </c>
      <c r="N86" s="22">
        <v>0</v>
      </c>
    </row>
    <row r="87" spans="1:16" s="36" customFormat="1" x14ac:dyDescent="0.25">
      <c r="A87" s="36">
        <v>68.45</v>
      </c>
      <c r="B87" s="36">
        <v>3.33</v>
      </c>
      <c r="C87" s="36">
        <v>6.67</v>
      </c>
      <c r="D87" s="36">
        <v>13.34</v>
      </c>
      <c r="E87" s="36">
        <v>20.010000000000002</v>
      </c>
      <c r="F87" s="36">
        <v>16.670000000000002</v>
      </c>
      <c r="G87" s="36">
        <v>0</v>
      </c>
      <c r="H87" s="36">
        <v>16.670000000000002</v>
      </c>
      <c r="I87" s="36">
        <v>6.67</v>
      </c>
      <c r="J87" s="36">
        <v>10</v>
      </c>
      <c r="K87" s="36">
        <v>63377.36</v>
      </c>
      <c r="L87" s="36">
        <v>44396.06</v>
      </c>
      <c r="M87" s="36">
        <v>2030.45</v>
      </c>
      <c r="N87" s="36">
        <v>3.33</v>
      </c>
    </row>
    <row r="88" spans="1:16" s="36" customFormat="1" x14ac:dyDescent="0.25">
      <c r="A88" s="36">
        <v>68.5</v>
      </c>
      <c r="B88" s="36">
        <v>0</v>
      </c>
      <c r="C88" s="36">
        <v>3.33</v>
      </c>
      <c r="D88" s="36">
        <v>3.33</v>
      </c>
      <c r="E88" s="36">
        <v>0</v>
      </c>
      <c r="F88" s="36">
        <v>0</v>
      </c>
      <c r="G88" s="36">
        <v>6.67</v>
      </c>
      <c r="H88" s="36">
        <v>10</v>
      </c>
      <c r="I88" s="36">
        <v>6.67</v>
      </c>
      <c r="J88" s="36">
        <v>13.34</v>
      </c>
      <c r="K88" s="36">
        <v>41253.699999999997</v>
      </c>
      <c r="L88" s="36">
        <v>41594.83</v>
      </c>
      <c r="M88" s="36">
        <v>2213.85</v>
      </c>
      <c r="N88" s="36">
        <v>0</v>
      </c>
      <c r="P88" s="40" t="s">
        <v>29</v>
      </c>
    </row>
    <row r="89" spans="1:16" s="36" customFormat="1" x14ac:dyDescent="0.25">
      <c r="A89" s="36">
        <v>68.55</v>
      </c>
      <c r="B89" s="36">
        <v>0</v>
      </c>
      <c r="C89" s="36">
        <v>6.67</v>
      </c>
      <c r="D89" s="36">
        <v>0</v>
      </c>
      <c r="E89" s="36">
        <v>0</v>
      </c>
      <c r="F89" s="36">
        <v>20</v>
      </c>
      <c r="G89" s="36">
        <v>6.67</v>
      </c>
      <c r="H89" s="36">
        <v>40.01</v>
      </c>
      <c r="I89" s="36">
        <v>46.67</v>
      </c>
      <c r="J89" s="36">
        <v>36.67</v>
      </c>
      <c r="K89" s="36">
        <v>44841.35</v>
      </c>
      <c r="L89" s="36">
        <v>42339.48</v>
      </c>
      <c r="M89" s="36">
        <v>2073.85</v>
      </c>
      <c r="N89" s="36">
        <v>0</v>
      </c>
    </row>
    <row r="90" spans="1:16" x14ac:dyDescent="0.25">
      <c r="A90" s="1">
        <v>68.599999999999994</v>
      </c>
      <c r="B90" s="1">
        <v>3.33</v>
      </c>
      <c r="C90" s="3">
        <v>3.33</v>
      </c>
      <c r="D90" s="5">
        <v>23.34</v>
      </c>
      <c r="E90" s="7">
        <v>20</v>
      </c>
      <c r="F90" s="9">
        <v>36.67</v>
      </c>
      <c r="G90" s="11">
        <v>76.75</v>
      </c>
      <c r="H90" s="13">
        <v>100.02</v>
      </c>
      <c r="I90" s="34">
        <v>83.35</v>
      </c>
      <c r="J90" s="34">
        <v>110.02</v>
      </c>
      <c r="K90" s="16">
        <v>47217.47</v>
      </c>
      <c r="L90" s="18">
        <v>44615.66</v>
      </c>
      <c r="M90" s="20">
        <v>1967.13</v>
      </c>
      <c r="N90" s="22">
        <v>0</v>
      </c>
    </row>
    <row r="91" spans="1:16" x14ac:dyDescent="0.25">
      <c r="A91" s="1">
        <v>68.650000000000006</v>
      </c>
      <c r="B91" s="1">
        <v>0</v>
      </c>
      <c r="C91" s="3">
        <v>3.33</v>
      </c>
      <c r="D91" s="5">
        <v>26.67</v>
      </c>
      <c r="E91" s="7">
        <v>40.01</v>
      </c>
      <c r="F91" s="9">
        <v>70.010000000000005</v>
      </c>
      <c r="G91" s="11">
        <v>180.04</v>
      </c>
      <c r="H91" s="13">
        <v>200.03</v>
      </c>
      <c r="I91" s="34">
        <v>296.72000000000003</v>
      </c>
      <c r="J91" s="34">
        <v>477.16</v>
      </c>
      <c r="K91" s="16">
        <v>45688.29</v>
      </c>
      <c r="L91" s="18">
        <v>45819.199999999997</v>
      </c>
      <c r="M91" s="20">
        <v>820.16</v>
      </c>
      <c r="N91" s="22">
        <v>0</v>
      </c>
    </row>
    <row r="92" spans="1:16" x14ac:dyDescent="0.25">
      <c r="A92" s="1">
        <v>68.7</v>
      </c>
      <c r="B92" s="1">
        <v>0</v>
      </c>
      <c r="C92" s="3">
        <v>16.670000000000002</v>
      </c>
      <c r="D92" s="5">
        <v>86.68</v>
      </c>
      <c r="E92" s="7">
        <v>236.71</v>
      </c>
      <c r="F92" s="9">
        <v>350.06</v>
      </c>
      <c r="G92" s="11">
        <v>796.83</v>
      </c>
      <c r="H92" s="13">
        <v>1453.69</v>
      </c>
      <c r="I92" s="34">
        <v>1997.24</v>
      </c>
      <c r="J92" s="34">
        <v>2287.2800000000002</v>
      </c>
      <c r="K92" s="16">
        <v>48383.01</v>
      </c>
      <c r="L92" s="18">
        <v>48372.69</v>
      </c>
      <c r="M92" s="20">
        <v>40.01</v>
      </c>
      <c r="N92" s="22">
        <v>0</v>
      </c>
    </row>
    <row r="93" spans="1:16" x14ac:dyDescent="0.25">
      <c r="A93" s="1">
        <v>68.75</v>
      </c>
      <c r="B93" s="1">
        <v>0</v>
      </c>
      <c r="C93" s="3">
        <v>653.45000000000005</v>
      </c>
      <c r="D93" s="5">
        <v>2990.86</v>
      </c>
      <c r="E93" s="7">
        <v>6015.73</v>
      </c>
      <c r="F93" s="9">
        <v>12314.83</v>
      </c>
      <c r="G93" s="11">
        <v>25860.73</v>
      </c>
      <c r="H93" s="13">
        <v>39260.93</v>
      </c>
      <c r="I93" s="34">
        <v>52837.2</v>
      </c>
      <c r="J93" s="34">
        <v>63726.14</v>
      </c>
      <c r="K93" s="16">
        <v>133529.76999999999</v>
      </c>
      <c r="L93" s="18">
        <v>242548.98</v>
      </c>
      <c r="M93" s="20">
        <v>636.79</v>
      </c>
      <c r="N93" s="22">
        <v>46.68</v>
      </c>
    </row>
    <row r="94" spans="1:16" x14ac:dyDescent="0.25">
      <c r="A94" s="1">
        <v>68.8</v>
      </c>
      <c r="B94" s="1">
        <v>33.36</v>
      </c>
      <c r="C94" s="3">
        <v>2485.16</v>
      </c>
      <c r="D94" s="5">
        <v>11676.53</v>
      </c>
      <c r="E94" s="7">
        <v>22791.22</v>
      </c>
      <c r="F94" s="9">
        <v>46075.71</v>
      </c>
      <c r="G94" s="11">
        <v>92283.05</v>
      </c>
      <c r="H94" s="13">
        <v>138319.29</v>
      </c>
      <c r="I94" s="34">
        <v>184631.8</v>
      </c>
      <c r="J94" s="34">
        <v>229228.22</v>
      </c>
      <c r="K94" s="16">
        <v>1006987.46</v>
      </c>
      <c r="L94" s="18">
        <v>2012595.44</v>
      </c>
      <c r="M94" s="20">
        <v>5902.19</v>
      </c>
      <c r="N94" s="22">
        <v>76.680000000000007</v>
      </c>
    </row>
    <row r="95" spans="1:16" x14ac:dyDescent="0.25">
      <c r="A95" s="1">
        <v>68.849999999999994</v>
      </c>
      <c r="B95" s="1">
        <v>6.67</v>
      </c>
      <c r="C95" s="3">
        <v>3124.26</v>
      </c>
      <c r="D95" s="5">
        <v>14940.05</v>
      </c>
      <c r="E95" s="7">
        <v>30278.76</v>
      </c>
      <c r="F95" s="9">
        <v>60579.78</v>
      </c>
      <c r="G95" s="11">
        <v>120065.4</v>
      </c>
      <c r="H95" s="13">
        <v>180787.88</v>
      </c>
      <c r="I95" s="34">
        <v>243567.16</v>
      </c>
      <c r="J95" s="34">
        <v>304626.58</v>
      </c>
      <c r="K95" s="16">
        <v>1493971.21</v>
      </c>
      <c r="L95" s="18">
        <v>3009464.18</v>
      </c>
      <c r="M95" s="20">
        <v>9868.18</v>
      </c>
      <c r="N95" s="22">
        <v>153.36000000000001</v>
      </c>
    </row>
    <row r="96" spans="1:16" x14ac:dyDescent="0.25">
      <c r="A96" s="1">
        <v>68.900000000000006</v>
      </c>
      <c r="B96" s="1">
        <v>6.67</v>
      </c>
      <c r="C96" s="3">
        <v>3287.77</v>
      </c>
      <c r="D96" s="5">
        <v>17035.82</v>
      </c>
      <c r="E96" s="7">
        <v>34051.07</v>
      </c>
      <c r="F96" s="9">
        <v>67222.149999999994</v>
      </c>
      <c r="G96" s="11">
        <v>135733.85</v>
      </c>
      <c r="H96" s="13">
        <v>205476.12</v>
      </c>
      <c r="I96" s="34">
        <v>273324.36</v>
      </c>
      <c r="J96" s="34">
        <v>341450.94</v>
      </c>
      <c r="K96" s="16">
        <v>1739500.05</v>
      </c>
      <c r="L96" s="18">
        <v>3450356.33</v>
      </c>
      <c r="M96" s="20">
        <v>11993.62</v>
      </c>
      <c r="N96" s="22">
        <v>150.03</v>
      </c>
    </row>
    <row r="97" spans="1:16" x14ac:dyDescent="0.25">
      <c r="A97" s="1">
        <v>68.95</v>
      </c>
      <c r="B97" s="1">
        <v>66.73</v>
      </c>
      <c r="C97" s="3">
        <v>3831.16</v>
      </c>
      <c r="D97" s="5">
        <v>18448.05</v>
      </c>
      <c r="E97" s="7">
        <v>37162.81</v>
      </c>
      <c r="F97" s="9">
        <v>72601.649999999994</v>
      </c>
      <c r="G97" s="11">
        <v>147646.49</v>
      </c>
      <c r="H97" s="13">
        <v>218839.58</v>
      </c>
      <c r="I97" s="34">
        <v>289521.17</v>
      </c>
      <c r="J97" s="34">
        <v>369493.36</v>
      </c>
      <c r="K97" s="16">
        <v>1906373.08</v>
      </c>
      <c r="L97" s="18">
        <v>3824213.99</v>
      </c>
      <c r="M97" s="20">
        <v>13608.47</v>
      </c>
      <c r="N97" s="22">
        <v>216.7</v>
      </c>
    </row>
    <row r="98" spans="1:16" s="37" customFormat="1" x14ac:dyDescent="0.25">
      <c r="A98" s="37">
        <v>69</v>
      </c>
      <c r="B98" s="37">
        <v>0</v>
      </c>
      <c r="C98" s="37">
        <v>3691.11</v>
      </c>
      <c r="D98" s="37">
        <v>18774.900000000001</v>
      </c>
      <c r="E98" s="37">
        <v>37145.339999999997</v>
      </c>
      <c r="F98" s="37">
        <v>74923.100000000006</v>
      </c>
      <c r="G98" s="37">
        <v>149688.16</v>
      </c>
      <c r="H98" s="37">
        <v>224166.64</v>
      </c>
      <c r="I98" s="37">
        <v>300072.36</v>
      </c>
      <c r="J98" s="37">
        <v>375463.7</v>
      </c>
      <c r="K98" s="37">
        <v>2000195.49</v>
      </c>
      <c r="L98" s="37">
        <v>3977346</v>
      </c>
      <c r="M98" s="37">
        <v>14519.54</v>
      </c>
      <c r="N98" s="37">
        <v>240.04</v>
      </c>
      <c r="P98" s="39" t="s">
        <v>30</v>
      </c>
    </row>
    <row r="99" spans="1:16" x14ac:dyDescent="0.25">
      <c r="A99" s="1">
        <v>69.05</v>
      </c>
      <c r="B99" s="1">
        <v>6.67</v>
      </c>
      <c r="C99" s="3">
        <v>3892.33</v>
      </c>
      <c r="D99" s="5">
        <v>17933.490000000002</v>
      </c>
      <c r="E99" s="7">
        <v>35678.199999999997</v>
      </c>
      <c r="F99" s="9">
        <v>72177.820000000007</v>
      </c>
      <c r="G99" s="11">
        <v>142763.45000000001</v>
      </c>
      <c r="H99" s="13">
        <v>217902.44</v>
      </c>
      <c r="I99" s="34">
        <v>286286.48</v>
      </c>
      <c r="J99" s="34">
        <v>358018.54</v>
      </c>
      <c r="K99" s="16">
        <v>1912932.57</v>
      </c>
      <c r="L99" s="18">
        <v>3852048.84</v>
      </c>
      <c r="M99" s="20">
        <v>14472.53</v>
      </c>
      <c r="N99" s="22">
        <v>180.03</v>
      </c>
    </row>
    <row r="100" spans="1:16" x14ac:dyDescent="0.25">
      <c r="A100" s="1">
        <v>69.099999999999994</v>
      </c>
      <c r="B100" s="1">
        <v>93.5</v>
      </c>
      <c r="C100" s="3">
        <v>3458.34</v>
      </c>
      <c r="D100" s="5">
        <v>15644.25</v>
      </c>
      <c r="E100" s="7">
        <v>30463.03</v>
      </c>
      <c r="F100" s="9">
        <v>61822.12</v>
      </c>
      <c r="G100" s="11">
        <v>121816.27</v>
      </c>
      <c r="H100" s="13">
        <v>182615.36</v>
      </c>
      <c r="I100" s="34">
        <v>240604.99</v>
      </c>
      <c r="J100" s="34">
        <v>306199.65000000002</v>
      </c>
      <c r="K100" s="16">
        <v>1775313.32</v>
      </c>
      <c r="L100" s="18">
        <v>3556137.92</v>
      </c>
      <c r="M100" s="20">
        <v>13154.73</v>
      </c>
      <c r="N100" s="22">
        <v>133.36000000000001</v>
      </c>
    </row>
    <row r="101" spans="1:16" x14ac:dyDescent="0.25">
      <c r="A101" s="1">
        <v>69.150000000000006</v>
      </c>
      <c r="B101" s="1">
        <v>6.67</v>
      </c>
      <c r="C101" s="3">
        <v>100.05</v>
      </c>
      <c r="D101" s="5">
        <v>336.73</v>
      </c>
      <c r="E101" s="7">
        <v>783.5</v>
      </c>
      <c r="F101" s="9">
        <v>1286.94</v>
      </c>
      <c r="G101" s="11">
        <v>2287.3200000000002</v>
      </c>
      <c r="H101" s="13">
        <v>3087.65</v>
      </c>
      <c r="I101" s="34">
        <v>3854.77</v>
      </c>
      <c r="J101" s="34">
        <v>5475.86</v>
      </c>
      <c r="K101" s="16">
        <v>271906.90999999997</v>
      </c>
      <c r="L101" s="18">
        <v>495590.76</v>
      </c>
      <c r="M101" s="20">
        <v>5191.8500000000004</v>
      </c>
      <c r="N101" s="22">
        <v>6.67</v>
      </c>
    </row>
    <row r="102" spans="1:16" x14ac:dyDescent="0.25">
      <c r="A102" s="1">
        <v>69.2</v>
      </c>
      <c r="B102" s="1">
        <v>0</v>
      </c>
      <c r="C102" s="3">
        <v>0</v>
      </c>
      <c r="D102" s="5">
        <v>13.34</v>
      </c>
      <c r="E102" s="7">
        <v>0</v>
      </c>
      <c r="F102" s="9">
        <v>50.01</v>
      </c>
      <c r="G102" s="11">
        <v>36.67</v>
      </c>
      <c r="H102" s="13">
        <v>60.01</v>
      </c>
      <c r="I102" s="34">
        <v>86.68</v>
      </c>
      <c r="J102" s="34">
        <v>150.03</v>
      </c>
      <c r="K102" s="16">
        <v>47239.34</v>
      </c>
      <c r="L102" s="18">
        <v>44764.6</v>
      </c>
      <c r="M102" s="20">
        <v>13.34</v>
      </c>
      <c r="N102" s="22">
        <v>0</v>
      </c>
    </row>
    <row r="103" spans="1:16" x14ac:dyDescent="0.25">
      <c r="A103" s="1">
        <v>69.25</v>
      </c>
      <c r="B103" s="1">
        <v>0</v>
      </c>
      <c r="C103" s="3">
        <v>0</v>
      </c>
      <c r="D103" s="5">
        <v>0</v>
      </c>
      <c r="E103" s="7">
        <v>0</v>
      </c>
      <c r="F103" s="9">
        <v>3.33</v>
      </c>
      <c r="G103" s="11">
        <v>6.67</v>
      </c>
      <c r="H103" s="13">
        <v>16.670000000000002</v>
      </c>
      <c r="I103" s="34">
        <v>6.67</v>
      </c>
      <c r="J103" s="34">
        <v>10</v>
      </c>
      <c r="K103" s="16">
        <v>45671.49</v>
      </c>
      <c r="L103" s="18">
        <v>41675.74</v>
      </c>
      <c r="M103" s="20">
        <v>3.33</v>
      </c>
      <c r="N103" s="22">
        <v>0</v>
      </c>
    </row>
    <row r="104" spans="1:16" x14ac:dyDescent="0.25">
      <c r="A104" s="1">
        <v>69.3</v>
      </c>
      <c r="B104" s="1">
        <v>0</v>
      </c>
      <c r="C104" s="3">
        <v>0</v>
      </c>
      <c r="D104" s="5">
        <v>0</v>
      </c>
      <c r="E104" s="7">
        <v>0</v>
      </c>
      <c r="F104" s="9">
        <v>6.67</v>
      </c>
      <c r="G104" s="11">
        <v>0</v>
      </c>
      <c r="H104" s="13">
        <v>0</v>
      </c>
      <c r="I104" s="34">
        <v>0</v>
      </c>
      <c r="J104" s="34">
        <v>0</v>
      </c>
      <c r="K104" s="16">
        <v>48041</v>
      </c>
      <c r="L104" s="18">
        <v>43608.06</v>
      </c>
      <c r="M104" s="20">
        <v>0</v>
      </c>
      <c r="N104" s="22">
        <v>0</v>
      </c>
    </row>
    <row r="105" spans="1:16" x14ac:dyDescent="0.25">
      <c r="A105" s="1">
        <v>69.349999999999994</v>
      </c>
      <c r="B105" s="1">
        <v>6.67</v>
      </c>
      <c r="C105" s="3">
        <v>0</v>
      </c>
      <c r="D105" s="5">
        <v>0</v>
      </c>
      <c r="E105" s="7">
        <v>0</v>
      </c>
      <c r="F105" s="9">
        <v>0</v>
      </c>
      <c r="G105" s="11">
        <v>0</v>
      </c>
      <c r="H105" s="13">
        <v>0</v>
      </c>
      <c r="I105" s="34">
        <v>0</v>
      </c>
      <c r="J105" s="34">
        <v>0</v>
      </c>
      <c r="K105" s="16">
        <v>47500.7</v>
      </c>
      <c r="L105" s="18">
        <v>43664.49</v>
      </c>
      <c r="M105" s="20">
        <v>6.67</v>
      </c>
      <c r="N105" s="22">
        <v>0</v>
      </c>
    </row>
    <row r="106" spans="1:16" x14ac:dyDescent="0.25">
      <c r="A106" s="1">
        <v>69.400000000000006</v>
      </c>
      <c r="B106" s="1">
        <v>0</v>
      </c>
      <c r="C106" s="3">
        <v>0</v>
      </c>
      <c r="D106" s="5">
        <v>0</v>
      </c>
      <c r="E106" s="7">
        <v>0</v>
      </c>
      <c r="F106" s="9">
        <v>0</v>
      </c>
      <c r="G106" s="11">
        <v>6.67</v>
      </c>
      <c r="H106" s="13">
        <v>0</v>
      </c>
      <c r="I106" s="34">
        <v>0</v>
      </c>
      <c r="J106" s="34">
        <v>6.67</v>
      </c>
      <c r="K106" s="16">
        <v>45980.42</v>
      </c>
      <c r="L106" s="18">
        <v>44118.74</v>
      </c>
      <c r="M106" s="20">
        <v>6.67</v>
      </c>
      <c r="N106" s="22">
        <v>0</v>
      </c>
    </row>
    <row r="107" spans="1:16" x14ac:dyDescent="0.25">
      <c r="A107" s="1">
        <v>69.45</v>
      </c>
      <c r="B107" s="1">
        <v>0</v>
      </c>
      <c r="C107" s="3">
        <v>0</v>
      </c>
      <c r="D107" s="5">
        <v>0</v>
      </c>
      <c r="E107" s="7">
        <v>0</v>
      </c>
      <c r="F107" s="9">
        <v>0</v>
      </c>
      <c r="G107" s="11">
        <v>0</v>
      </c>
      <c r="H107" s="13">
        <v>6.67</v>
      </c>
      <c r="I107" s="34">
        <v>0</v>
      </c>
      <c r="J107" s="34">
        <v>3.33</v>
      </c>
      <c r="K107" s="16">
        <v>13.34</v>
      </c>
      <c r="L107" s="18">
        <v>50.01</v>
      </c>
      <c r="M107" s="20">
        <v>20</v>
      </c>
      <c r="N107" s="22">
        <v>3.33</v>
      </c>
    </row>
    <row r="108" spans="1:16" x14ac:dyDescent="0.25">
      <c r="A108" s="1">
        <v>69.5</v>
      </c>
      <c r="B108" s="1">
        <v>0</v>
      </c>
      <c r="C108" s="3">
        <v>0</v>
      </c>
      <c r="D108" s="5">
        <v>0</v>
      </c>
      <c r="E108" s="7">
        <v>0</v>
      </c>
      <c r="F108" s="9">
        <v>0</v>
      </c>
      <c r="G108" s="11">
        <v>0</v>
      </c>
      <c r="H108" s="13">
        <v>0</v>
      </c>
      <c r="I108" s="34">
        <v>0</v>
      </c>
      <c r="J108" s="34">
        <v>3.33</v>
      </c>
      <c r="K108" s="16">
        <v>13.33</v>
      </c>
      <c r="L108" s="18">
        <v>30</v>
      </c>
      <c r="M108" s="20">
        <v>6.67</v>
      </c>
      <c r="N108" s="22">
        <v>0</v>
      </c>
    </row>
    <row r="109" spans="1:16" x14ac:dyDescent="0.25">
      <c r="A109" s="1">
        <v>69.55</v>
      </c>
      <c r="B109" s="1">
        <v>0</v>
      </c>
      <c r="C109" s="3">
        <v>0</v>
      </c>
      <c r="D109" s="5">
        <v>0</v>
      </c>
      <c r="E109" s="7">
        <v>3.33</v>
      </c>
      <c r="F109" s="9">
        <v>0</v>
      </c>
      <c r="G109" s="11">
        <v>0</v>
      </c>
      <c r="H109" s="13">
        <v>13.34</v>
      </c>
      <c r="I109" s="34">
        <v>6.67</v>
      </c>
      <c r="J109" s="34">
        <v>16.670000000000002</v>
      </c>
      <c r="K109" s="16">
        <v>53.34</v>
      </c>
      <c r="L109" s="18">
        <v>123.35</v>
      </c>
      <c r="M109" s="20">
        <v>0</v>
      </c>
      <c r="N109" s="22">
        <v>3.33</v>
      </c>
    </row>
    <row r="110" spans="1:16" x14ac:dyDescent="0.25">
      <c r="A110" s="1">
        <v>69.599999999999994</v>
      </c>
      <c r="B110" s="1">
        <v>0</v>
      </c>
      <c r="C110" s="3">
        <v>0</v>
      </c>
      <c r="D110" s="5">
        <v>3.33</v>
      </c>
      <c r="E110" s="7">
        <v>13.34</v>
      </c>
      <c r="F110" s="9">
        <v>6.67</v>
      </c>
      <c r="G110" s="11">
        <v>0</v>
      </c>
      <c r="H110" s="13">
        <v>26.67</v>
      </c>
      <c r="I110" s="34">
        <v>13.34</v>
      </c>
      <c r="J110" s="34">
        <v>36.67</v>
      </c>
      <c r="K110" s="16">
        <v>186.7</v>
      </c>
      <c r="L110" s="18">
        <v>373.4</v>
      </c>
      <c r="M110" s="20">
        <v>6.67</v>
      </c>
      <c r="N110" s="22">
        <v>0</v>
      </c>
    </row>
    <row r="111" spans="1:16" x14ac:dyDescent="0.25">
      <c r="A111" s="1">
        <v>69.650000000000006</v>
      </c>
      <c r="B111" s="1">
        <v>6.67</v>
      </c>
      <c r="C111" s="3">
        <v>0</v>
      </c>
      <c r="D111" s="5">
        <v>16.670000000000002</v>
      </c>
      <c r="E111" s="7">
        <v>26.67</v>
      </c>
      <c r="F111" s="9">
        <v>56.68</v>
      </c>
      <c r="G111" s="11">
        <v>80.010000000000005</v>
      </c>
      <c r="H111" s="13">
        <v>166.7</v>
      </c>
      <c r="I111" s="34">
        <v>196.7</v>
      </c>
      <c r="J111" s="34">
        <v>276.70999999999998</v>
      </c>
      <c r="K111" s="16">
        <v>1410.32</v>
      </c>
      <c r="L111" s="18">
        <v>2594.0700000000002</v>
      </c>
      <c r="M111" s="20">
        <v>16.670000000000002</v>
      </c>
      <c r="N111" s="22">
        <v>0</v>
      </c>
    </row>
    <row r="112" spans="1:16" x14ac:dyDescent="0.25">
      <c r="A112" s="1">
        <v>69.7</v>
      </c>
      <c r="B112" s="1">
        <v>0</v>
      </c>
      <c r="C112" s="3">
        <v>10</v>
      </c>
      <c r="D112" s="5">
        <v>50.01</v>
      </c>
      <c r="E112" s="7">
        <v>133.36000000000001</v>
      </c>
      <c r="F112" s="9">
        <v>346.74</v>
      </c>
      <c r="G112" s="11">
        <v>656.8</v>
      </c>
      <c r="H112" s="13">
        <v>893.52</v>
      </c>
      <c r="I112" s="34">
        <v>1156.94</v>
      </c>
      <c r="J112" s="34">
        <v>1380.32</v>
      </c>
      <c r="K112" s="16">
        <v>8188.47</v>
      </c>
      <c r="L112" s="18">
        <v>15491.5</v>
      </c>
      <c r="M112" s="20">
        <v>20</v>
      </c>
      <c r="N112" s="22">
        <v>0</v>
      </c>
    </row>
    <row r="113" spans="1:14" x14ac:dyDescent="0.25">
      <c r="A113" s="1">
        <v>69.75</v>
      </c>
      <c r="B113" s="1">
        <v>0</v>
      </c>
      <c r="C113" s="3">
        <v>160.03</v>
      </c>
      <c r="D113" s="5">
        <v>983.54</v>
      </c>
      <c r="E113" s="7">
        <v>1693.74</v>
      </c>
      <c r="F113" s="9">
        <v>3997.96</v>
      </c>
      <c r="G113" s="11">
        <v>7670.24</v>
      </c>
      <c r="H113" s="13">
        <v>11493.82</v>
      </c>
      <c r="I113" s="34">
        <v>16663.68</v>
      </c>
      <c r="J113" s="34">
        <v>19859.330000000002</v>
      </c>
      <c r="K113" s="16">
        <v>104367.38</v>
      </c>
      <c r="L113" s="18">
        <v>213590.08</v>
      </c>
      <c r="M113" s="20">
        <v>233.38</v>
      </c>
      <c r="N113" s="22">
        <v>10</v>
      </c>
    </row>
    <row r="114" spans="1:14" x14ac:dyDescent="0.25">
      <c r="A114" s="1">
        <v>69.8</v>
      </c>
      <c r="B114" s="1">
        <v>3.33</v>
      </c>
      <c r="C114" s="3">
        <v>636.78</v>
      </c>
      <c r="D114" s="5">
        <v>3264.25</v>
      </c>
      <c r="E114" s="7">
        <v>6669.25</v>
      </c>
      <c r="F114" s="9">
        <v>13204.76</v>
      </c>
      <c r="G114" s="11">
        <v>25712.99</v>
      </c>
      <c r="H114" s="13">
        <v>39258.65</v>
      </c>
      <c r="I114" s="34">
        <v>52067.15</v>
      </c>
      <c r="J114" s="34">
        <v>64632.18</v>
      </c>
      <c r="K114" s="16">
        <v>330329.40000000002</v>
      </c>
      <c r="L114" s="18">
        <v>667344.16</v>
      </c>
      <c r="M114" s="20">
        <v>1823.76</v>
      </c>
      <c r="N114" s="22">
        <v>30</v>
      </c>
    </row>
    <row r="115" spans="1:14" x14ac:dyDescent="0.25">
      <c r="A115" s="1">
        <v>69.849999999999994</v>
      </c>
      <c r="B115" s="1">
        <v>0</v>
      </c>
      <c r="C115" s="3">
        <v>723.46</v>
      </c>
      <c r="D115" s="5">
        <v>4001.18</v>
      </c>
      <c r="E115" s="7">
        <v>8463.8799999999992</v>
      </c>
      <c r="F115" s="9">
        <v>17255.98</v>
      </c>
      <c r="G115" s="11">
        <v>33015.29</v>
      </c>
      <c r="H115" s="13">
        <v>49821.84</v>
      </c>
      <c r="I115" s="34">
        <v>66074.460000000006</v>
      </c>
      <c r="J115" s="34">
        <v>83939.41</v>
      </c>
      <c r="K115" s="16">
        <v>427042.87</v>
      </c>
      <c r="L115" s="18">
        <v>858514.8</v>
      </c>
      <c r="M115" s="20">
        <v>2774.04</v>
      </c>
      <c r="N115" s="22">
        <v>26.67</v>
      </c>
    </row>
    <row r="116" spans="1:14" x14ac:dyDescent="0.25">
      <c r="A116" s="1">
        <v>69.900000000000006</v>
      </c>
      <c r="B116" s="1">
        <v>3.33</v>
      </c>
      <c r="C116" s="3">
        <v>916.83</v>
      </c>
      <c r="D116" s="5">
        <v>5171.84</v>
      </c>
      <c r="E116" s="7">
        <v>9968.2999999999993</v>
      </c>
      <c r="F116" s="9">
        <v>19619.68</v>
      </c>
      <c r="G116" s="11">
        <v>40759.040000000001</v>
      </c>
      <c r="H116" s="13">
        <v>60981.72</v>
      </c>
      <c r="I116" s="34">
        <v>79416.350000000006</v>
      </c>
      <c r="J116" s="34">
        <v>100325.75</v>
      </c>
      <c r="K116" s="16">
        <v>506517.85</v>
      </c>
      <c r="L116" s="18">
        <v>1031346.84</v>
      </c>
      <c r="M116" s="20">
        <v>3507.64</v>
      </c>
      <c r="N116" s="22">
        <v>23.34</v>
      </c>
    </row>
    <row r="117" spans="1:14" x14ac:dyDescent="0.25">
      <c r="A117" s="1">
        <v>69.95</v>
      </c>
      <c r="B117" s="1">
        <v>16.670000000000002</v>
      </c>
      <c r="C117" s="3">
        <v>1186.93</v>
      </c>
      <c r="D117" s="5">
        <v>5451.87</v>
      </c>
      <c r="E117" s="7">
        <v>11209.29</v>
      </c>
      <c r="F117" s="9">
        <v>23201.71</v>
      </c>
      <c r="G117" s="11">
        <v>45850.9</v>
      </c>
      <c r="H117" s="13">
        <v>68152.89</v>
      </c>
      <c r="I117" s="34">
        <v>89437.05</v>
      </c>
      <c r="J117" s="34">
        <v>113926.05</v>
      </c>
      <c r="K117" s="16">
        <v>571401.32999999996</v>
      </c>
      <c r="L117" s="18">
        <v>1180696.71</v>
      </c>
      <c r="M117" s="20">
        <v>4194.67</v>
      </c>
      <c r="N117" s="22">
        <v>40.01</v>
      </c>
    </row>
    <row r="118" spans="1:14" x14ac:dyDescent="0.25">
      <c r="A118" s="1">
        <v>70</v>
      </c>
      <c r="B118" s="1">
        <v>0</v>
      </c>
      <c r="C118" s="3">
        <v>1306.92</v>
      </c>
      <c r="D118" s="5">
        <v>5705.39</v>
      </c>
      <c r="E118" s="7">
        <v>11506.36</v>
      </c>
      <c r="F118" s="9">
        <v>23098.31</v>
      </c>
      <c r="G118" s="11">
        <v>44891.87</v>
      </c>
      <c r="H118" s="13">
        <v>67710.929999999993</v>
      </c>
      <c r="I118" s="34">
        <v>89703.43</v>
      </c>
      <c r="J118" s="34">
        <v>112943.32</v>
      </c>
      <c r="K118" s="16">
        <v>572256.05000000005</v>
      </c>
      <c r="L118" s="18">
        <v>1179020.51</v>
      </c>
      <c r="M118" s="20">
        <v>4581.5</v>
      </c>
      <c r="N118" s="22">
        <v>46.67</v>
      </c>
    </row>
    <row r="119" spans="1:14" x14ac:dyDescent="0.25">
      <c r="A119" s="1">
        <v>70.05</v>
      </c>
      <c r="B119" s="1">
        <v>0</v>
      </c>
      <c r="C119" s="3">
        <v>1166.9000000000001</v>
      </c>
      <c r="D119" s="5">
        <v>5498.52</v>
      </c>
      <c r="E119" s="7">
        <v>11199.35</v>
      </c>
      <c r="F119" s="9">
        <v>22490.79</v>
      </c>
      <c r="G119" s="11">
        <v>43704.88</v>
      </c>
      <c r="H119" s="13">
        <v>65541.89</v>
      </c>
      <c r="I119" s="34">
        <v>86615.26</v>
      </c>
      <c r="J119" s="34">
        <v>109640.05</v>
      </c>
      <c r="K119" s="16">
        <v>554806.30000000005</v>
      </c>
      <c r="L119" s="18">
        <v>1138623.32</v>
      </c>
      <c r="M119" s="20">
        <v>4648.26</v>
      </c>
      <c r="N119" s="22">
        <v>43.34</v>
      </c>
    </row>
    <row r="120" spans="1:14" x14ac:dyDescent="0.25">
      <c r="A120" s="1">
        <v>70.099999999999994</v>
      </c>
      <c r="B120" s="1">
        <v>13.34</v>
      </c>
      <c r="C120" s="3">
        <v>1046.8800000000001</v>
      </c>
      <c r="D120" s="5">
        <v>4818.29</v>
      </c>
      <c r="E120" s="7">
        <v>9374.5</v>
      </c>
      <c r="F120" s="9">
        <v>19269</v>
      </c>
      <c r="G120" s="11">
        <v>38522.26</v>
      </c>
      <c r="H120" s="13">
        <v>57552.03</v>
      </c>
      <c r="I120" s="34">
        <v>76210.2</v>
      </c>
      <c r="J120" s="34">
        <v>96550.8</v>
      </c>
      <c r="K120" s="16">
        <v>480604.73</v>
      </c>
      <c r="L120" s="18">
        <v>993414.33</v>
      </c>
      <c r="M120" s="20">
        <v>4554.88</v>
      </c>
      <c r="N120" s="22">
        <v>46.67</v>
      </c>
    </row>
    <row r="121" spans="1:14" x14ac:dyDescent="0.25">
      <c r="A121" s="1">
        <v>70.150000000000006</v>
      </c>
      <c r="B121" s="1">
        <v>6.67</v>
      </c>
      <c r="C121" s="3">
        <v>26.67</v>
      </c>
      <c r="D121" s="5">
        <v>193.36</v>
      </c>
      <c r="E121" s="7">
        <v>323.39</v>
      </c>
      <c r="F121" s="9">
        <v>610.13</v>
      </c>
      <c r="G121" s="11">
        <v>1053.56</v>
      </c>
      <c r="H121" s="13">
        <v>1617.08</v>
      </c>
      <c r="I121" s="34">
        <v>1817.14</v>
      </c>
      <c r="J121" s="34">
        <v>2484.08</v>
      </c>
      <c r="K121" s="16">
        <v>11154.28</v>
      </c>
      <c r="L121" s="18">
        <v>50511.31</v>
      </c>
      <c r="M121" s="20">
        <v>1867.12</v>
      </c>
      <c r="N121" s="22">
        <v>0</v>
      </c>
    </row>
    <row r="122" spans="1:14" x14ac:dyDescent="0.25">
      <c r="A122" s="1">
        <v>70.2</v>
      </c>
      <c r="B122" s="1">
        <v>0</v>
      </c>
      <c r="C122" s="3">
        <v>0</v>
      </c>
      <c r="D122" s="5">
        <v>0</v>
      </c>
      <c r="E122" s="7">
        <v>3.33</v>
      </c>
      <c r="F122" s="9">
        <v>20</v>
      </c>
      <c r="G122" s="11">
        <v>16.670000000000002</v>
      </c>
      <c r="H122" s="13">
        <v>10</v>
      </c>
      <c r="I122" s="34">
        <v>30.01</v>
      </c>
      <c r="J122" s="34">
        <v>63.34</v>
      </c>
      <c r="K122" s="16">
        <v>220.04</v>
      </c>
      <c r="L122" s="18">
        <v>9025.17</v>
      </c>
      <c r="M122" s="20">
        <v>10</v>
      </c>
      <c r="N122" s="22">
        <v>0</v>
      </c>
    </row>
    <row r="123" spans="1:14" x14ac:dyDescent="0.25">
      <c r="A123" s="1">
        <v>70.25</v>
      </c>
      <c r="B123" s="1">
        <v>0</v>
      </c>
      <c r="C123" s="3">
        <v>0</v>
      </c>
      <c r="D123" s="5">
        <v>0</v>
      </c>
      <c r="E123" s="7">
        <v>0</v>
      </c>
      <c r="F123" s="9">
        <v>0</v>
      </c>
      <c r="G123" s="11">
        <v>10</v>
      </c>
      <c r="H123" s="13">
        <v>10</v>
      </c>
      <c r="I123" s="34">
        <v>10</v>
      </c>
      <c r="J123" s="34">
        <v>3.33</v>
      </c>
      <c r="K123" s="16">
        <v>23.34</v>
      </c>
      <c r="L123" s="18">
        <v>8805.59</v>
      </c>
      <c r="M123" s="20">
        <v>3.33</v>
      </c>
      <c r="N123" s="22">
        <v>0</v>
      </c>
    </row>
    <row r="124" spans="1:14" x14ac:dyDescent="0.25">
      <c r="A124" s="1">
        <v>70.3</v>
      </c>
      <c r="B124" s="1">
        <v>0</v>
      </c>
      <c r="C124" s="3">
        <v>0</v>
      </c>
      <c r="D124" s="5">
        <v>3.33</v>
      </c>
      <c r="E124" s="7">
        <v>0</v>
      </c>
      <c r="F124" s="9">
        <v>0</v>
      </c>
      <c r="G124" s="11">
        <v>0</v>
      </c>
      <c r="H124" s="13">
        <v>0</v>
      </c>
      <c r="I124" s="34">
        <v>0</v>
      </c>
      <c r="J124" s="34">
        <v>0</v>
      </c>
      <c r="K124" s="16">
        <v>6.67</v>
      </c>
      <c r="L124" s="18">
        <v>7808.69</v>
      </c>
      <c r="M124" s="20">
        <v>0</v>
      </c>
      <c r="N124" s="22">
        <v>0</v>
      </c>
    </row>
    <row r="125" spans="1:14" x14ac:dyDescent="0.25">
      <c r="A125" s="1">
        <v>70.349999999999994</v>
      </c>
      <c r="B125" s="1">
        <v>0</v>
      </c>
      <c r="C125" s="3">
        <v>0</v>
      </c>
      <c r="D125" s="5">
        <v>0</v>
      </c>
      <c r="E125" s="7">
        <v>6.67</v>
      </c>
      <c r="F125" s="9">
        <v>0</v>
      </c>
      <c r="G125" s="11">
        <v>0</v>
      </c>
      <c r="H125" s="13">
        <v>0</v>
      </c>
      <c r="I125" s="34">
        <v>0</v>
      </c>
      <c r="J125" s="34">
        <v>6.67</v>
      </c>
      <c r="K125" s="16">
        <v>6.67</v>
      </c>
      <c r="L125" s="18">
        <v>8717</v>
      </c>
      <c r="M125" s="20">
        <v>6.67</v>
      </c>
      <c r="N125" s="22">
        <v>0</v>
      </c>
    </row>
    <row r="126" spans="1:14" x14ac:dyDescent="0.25">
      <c r="A126" s="1">
        <v>70.400000000000006</v>
      </c>
      <c r="B126" s="1">
        <v>0</v>
      </c>
      <c r="C126" s="3">
        <v>0</v>
      </c>
      <c r="D126" s="5">
        <v>0</v>
      </c>
      <c r="E126" s="7">
        <v>0</v>
      </c>
      <c r="F126" s="9">
        <v>0</v>
      </c>
      <c r="G126" s="11">
        <v>0</v>
      </c>
      <c r="H126" s="13">
        <v>10</v>
      </c>
      <c r="I126" s="34">
        <v>6.67</v>
      </c>
      <c r="J126" s="34">
        <v>0</v>
      </c>
      <c r="K126" s="16">
        <v>20</v>
      </c>
      <c r="L126" s="18">
        <v>8199.19</v>
      </c>
      <c r="M126" s="20">
        <v>3.33</v>
      </c>
      <c r="N126" s="22">
        <v>0</v>
      </c>
    </row>
    <row r="127" spans="1:14" x14ac:dyDescent="0.25">
      <c r="A127" s="1">
        <v>70.45</v>
      </c>
      <c r="B127" s="1">
        <v>0</v>
      </c>
      <c r="C127" s="3">
        <v>0</v>
      </c>
      <c r="D127" s="5">
        <v>0</v>
      </c>
      <c r="E127" s="7">
        <v>0</v>
      </c>
      <c r="F127" s="9">
        <v>0</v>
      </c>
      <c r="G127" s="11">
        <v>0</v>
      </c>
      <c r="H127" s="13">
        <v>3.33</v>
      </c>
      <c r="I127" s="34">
        <v>10</v>
      </c>
      <c r="J127" s="34">
        <v>6.67</v>
      </c>
      <c r="K127" s="16">
        <v>5356.32</v>
      </c>
      <c r="L127" s="18">
        <v>64247.15</v>
      </c>
      <c r="M127" s="20">
        <v>13.34</v>
      </c>
      <c r="N127" s="22">
        <v>0</v>
      </c>
    </row>
    <row r="128" spans="1:14" x14ac:dyDescent="0.25">
      <c r="A128" s="1">
        <v>70.5</v>
      </c>
      <c r="B128" s="1">
        <v>0</v>
      </c>
      <c r="C128" s="3">
        <v>0</v>
      </c>
      <c r="D128" s="5">
        <v>0</v>
      </c>
      <c r="E128" s="7">
        <v>0</v>
      </c>
      <c r="F128" s="9">
        <v>0</v>
      </c>
      <c r="G128" s="11">
        <v>0</v>
      </c>
      <c r="H128" s="13">
        <v>6.67</v>
      </c>
      <c r="I128" s="34">
        <v>3.33</v>
      </c>
      <c r="J128" s="34">
        <v>3.33</v>
      </c>
      <c r="K128" s="16">
        <v>4605.8599999999997</v>
      </c>
      <c r="L128" s="18">
        <v>40960.129999999997</v>
      </c>
      <c r="M128" s="20">
        <v>23.34</v>
      </c>
      <c r="N128" s="22">
        <v>0</v>
      </c>
    </row>
    <row r="129" spans="1:14" x14ac:dyDescent="0.25">
      <c r="A129" s="1">
        <v>70.55</v>
      </c>
      <c r="B129" s="1">
        <v>0</v>
      </c>
      <c r="C129" s="3">
        <v>3.33</v>
      </c>
      <c r="D129" s="5">
        <v>3.33</v>
      </c>
      <c r="E129" s="7">
        <v>3.33</v>
      </c>
      <c r="F129" s="9">
        <v>0</v>
      </c>
      <c r="G129" s="11">
        <v>6.67</v>
      </c>
      <c r="H129" s="13">
        <v>10</v>
      </c>
      <c r="I129" s="34">
        <v>13.34</v>
      </c>
      <c r="J129" s="34">
        <v>13.34</v>
      </c>
      <c r="K129" s="16">
        <v>4636.84</v>
      </c>
      <c r="L129" s="18">
        <v>44139.56</v>
      </c>
      <c r="M129" s="20">
        <v>16.670000000000002</v>
      </c>
      <c r="N129" s="22">
        <v>0</v>
      </c>
    </row>
    <row r="130" spans="1:14" x14ac:dyDescent="0.25">
      <c r="A130" s="1">
        <v>70.599999999999994</v>
      </c>
      <c r="B130" s="1">
        <v>0</v>
      </c>
      <c r="C130" s="3">
        <v>0</v>
      </c>
      <c r="D130" s="5">
        <v>0</v>
      </c>
      <c r="E130" s="7">
        <v>0</v>
      </c>
      <c r="F130" s="9">
        <v>0</v>
      </c>
      <c r="G130" s="11">
        <v>30</v>
      </c>
      <c r="H130" s="13">
        <v>40.01</v>
      </c>
      <c r="I130" s="34">
        <v>53.34</v>
      </c>
      <c r="J130" s="34">
        <v>40.01</v>
      </c>
      <c r="K130" s="16">
        <v>4902.62</v>
      </c>
      <c r="L130" s="18">
        <v>42863.54</v>
      </c>
      <c r="M130" s="20">
        <v>0</v>
      </c>
      <c r="N130" s="22">
        <v>0</v>
      </c>
    </row>
    <row r="131" spans="1:14" x14ac:dyDescent="0.25">
      <c r="A131" s="1">
        <v>70.650000000000006</v>
      </c>
      <c r="B131" s="1">
        <v>0</v>
      </c>
      <c r="C131" s="3">
        <v>3.33</v>
      </c>
      <c r="D131" s="5">
        <v>10</v>
      </c>
      <c r="E131" s="7">
        <v>26.67</v>
      </c>
      <c r="F131" s="9">
        <v>76.680000000000007</v>
      </c>
      <c r="G131" s="11">
        <v>120.02</v>
      </c>
      <c r="H131" s="13">
        <v>166.7</v>
      </c>
      <c r="I131" s="34">
        <v>233.38</v>
      </c>
      <c r="J131" s="34">
        <v>270.05</v>
      </c>
      <c r="K131" s="16">
        <v>5869.4</v>
      </c>
      <c r="L131" s="18">
        <v>45341.93</v>
      </c>
      <c r="M131" s="20">
        <v>13.33</v>
      </c>
      <c r="N131" s="22">
        <v>0</v>
      </c>
    </row>
    <row r="132" spans="1:14" x14ac:dyDescent="0.25">
      <c r="A132" s="1">
        <v>70.7</v>
      </c>
      <c r="B132" s="1">
        <v>0</v>
      </c>
      <c r="C132" s="3">
        <v>20</v>
      </c>
      <c r="D132" s="5">
        <v>60.01</v>
      </c>
      <c r="E132" s="7">
        <v>230.05</v>
      </c>
      <c r="F132" s="9">
        <v>426.75</v>
      </c>
      <c r="G132" s="11">
        <v>770.15</v>
      </c>
      <c r="H132" s="13">
        <v>1243.6300000000001</v>
      </c>
      <c r="I132" s="34">
        <v>1817.19</v>
      </c>
      <c r="J132" s="34">
        <v>2137.36</v>
      </c>
      <c r="K132" s="16">
        <v>14161.81</v>
      </c>
      <c r="L132" s="18">
        <v>50538.07</v>
      </c>
      <c r="M132" s="20">
        <v>16.670000000000002</v>
      </c>
      <c r="N132" s="22">
        <v>0</v>
      </c>
    </row>
    <row r="133" spans="1:14" x14ac:dyDescent="0.25">
      <c r="A133" s="1">
        <v>70.75</v>
      </c>
      <c r="B133" s="1">
        <v>0</v>
      </c>
      <c r="C133" s="3">
        <v>313.39</v>
      </c>
      <c r="D133" s="5">
        <v>1410.3</v>
      </c>
      <c r="E133" s="7">
        <v>2670.74</v>
      </c>
      <c r="F133" s="9">
        <v>5852.6</v>
      </c>
      <c r="G133" s="11">
        <v>11564.49</v>
      </c>
      <c r="H133" s="13">
        <v>18077.84</v>
      </c>
      <c r="I133" s="34">
        <v>24103.72</v>
      </c>
      <c r="J133" s="34">
        <v>29166.71</v>
      </c>
      <c r="K133" s="16">
        <v>153155.1</v>
      </c>
      <c r="L133" s="18">
        <v>135270.95000000001</v>
      </c>
      <c r="M133" s="20">
        <v>116.69</v>
      </c>
      <c r="N133" s="22">
        <v>23.34</v>
      </c>
    </row>
    <row r="134" spans="1:14" x14ac:dyDescent="0.25">
      <c r="A134" s="1">
        <v>70.8</v>
      </c>
      <c r="B134" s="1">
        <v>0</v>
      </c>
      <c r="C134" s="3">
        <v>1163.58</v>
      </c>
      <c r="D134" s="5">
        <v>5448.66</v>
      </c>
      <c r="E134" s="7">
        <v>11289.62</v>
      </c>
      <c r="F134" s="9">
        <v>22367.61</v>
      </c>
      <c r="G134" s="11">
        <v>46499.46</v>
      </c>
      <c r="H134" s="13">
        <v>67440.820000000007</v>
      </c>
      <c r="I134" s="34">
        <v>91510.14</v>
      </c>
      <c r="J134" s="34">
        <v>113717.59</v>
      </c>
      <c r="K134" s="16">
        <v>577119.53</v>
      </c>
      <c r="L134" s="18">
        <v>884322.52</v>
      </c>
      <c r="M134" s="20">
        <v>803.49</v>
      </c>
      <c r="N134" s="22">
        <v>26.67</v>
      </c>
    </row>
    <row r="135" spans="1:14" x14ac:dyDescent="0.25">
      <c r="A135" s="1">
        <v>70.849999999999994</v>
      </c>
      <c r="B135" s="1">
        <v>0</v>
      </c>
      <c r="C135" s="3">
        <v>1943.8</v>
      </c>
      <c r="D135" s="5">
        <v>9814.89</v>
      </c>
      <c r="E135" s="7">
        <v>19532.62</v>
      </c>
      <c r="F135" s="9">
        <v>39204.75</v>
      </c>
      <c r="G135" s="11">
        <v>79288.72</v>
      </c>
      <c r="H135" s="13">
        <v>118451.29</v>
      </c>
      <c r="I135" s="34">
        <v>157293.17000000001</v>
      </c>
      <c r="J135" s="34">
        <v>196981.26</v>
      </c>
      <c r="K135" s="16">
        <v>1016192.57</v>
      </c>
      <c r="L135" s="18">
        <v>1910532.96</v>
      </c>
      <c r="M135" s="20">
        <v>2760.75</v>
      </c>
      <c r="N135" s="22">
        <v>70.010000000000005</v>
      </c>
    </row>
    <row r="136" spans="1:14" x14ac:dyDescent="0.25">
      <c r="A136" s="1">
        <v>70.900000000000006</v>
      </c>
      <c r="B136" s="1">
        <v>0</v>
      </c>
      <c r="C136" s="3">
        <v>2440.62</v>
      </c>
      <c r="D136" s="5">
        <v>11616.49</v>
      </c>
      <c r="E136" s="7">
        <v>23893.35</v>
      </c>
      <c r="F136" s="9">
        <v>48085.93</v>
      </c>
      <c r="G136" s="11">
        <v>95835.14</v>
      </c>
      <c r="H136" s="13">
        <v>145662.51</v>
      </c>
      <c r="I136" s="34">
        <v>194853.9</v>
      </c>
      <c r="J136" s="34">
        <v>243271.84</v>
      </c>
      <c r="K136" s="16">
        <v>1249208.6100000001</v>
      </c>
      <c r="L136" s="18">
        <v>2460931.0699999998</v>
      </c>
      <c r="M136" s="20">
        <v>3721.1</v>
      </c>
      <c r="N136" s="22">
        <v>113.35</v>
      </c>
    </row>
    <row r="137" spans="1:14" x14ac:dyDescent="0.25">
      <c r="A137" s="1">
        <v>70.95</v>
      </c>
      <c r="B137" s="1">
        <v>6.67</v>
      </c>
      <c r="C137" s="3">
        <v>2767.35</v>
      </c>
      <c r="D137" s="5">
        <v>13838.62</v>
      </c>
      <c r="E137" s="7">
        <v>27643.43</v>
      </c>
      <c r="F137" s="9">
        <v>54632.46</v>
      </c>
      <c r="G137" s="11">
        <v>110712.69</v>
      </c>
      <c r="H137" s="13">
        <v>165066.31</v>
      </c>
      <c r="I137" s="34">
        <v>219251.35</v>
      </c>
      <c r="J137" s="34">
        <v>274956.5</v>
      </c>
      <c r="K137" s="16">
        <v>1449714.75</v>
      </c>
      <c r="L137" s="18">
        <v>2884120.06</v>
      </c>
      <c r="M137" s="20">
        <v>4659.38</v>
      </c>
      <c r="N137" s="22">
        <v>100.02</v>
      </c>
    </row>
    <row r="138" spans="1:14" s="37" customFormat="1" x14ac:dyDescent="0.25">
      <c r="A138" s="37">
        <v>71</v>
      </c>
      <c r="B138" s="37">
        <v>0</v>
      </c>
      <c r="C138" s="37">
        <v>3184.22</v>
      </c>
      <c r="D138" s="37">
        <v>14345.98</v>
      </c>
      <c r="E138" s="37">
        <v>28815.919999999998</v>
      </c>
      <c r="F138" s="37">
        <v>56666.45</v>
      </c>
      <c r="G138" s="37">
        <v>115811.39</v>
      </c>
      <c r="H138" s="37">
        <v>172096.38</v>
      </c>
      <c r="I138" s="37">
        <v>225017</v>
      </c>
      <c r="J138" s="37">
        <v>285707.88</v>
      </c>
      <c r="K138" s="37">
        <v>1527172.6</v>
      </c>
      <c r="L138" s="37">
        <v>3036044.52</v>
      </c>
      <c r="M138" s="37">
        <v>4961.67</v>
      </c>
      <c r="N138" s="37">
        <v>156.69</v>
      </c>
    </row>
    <row r="139" spans="1:14" x14ac:dyDescent="0.25">
      <c r="A139" s="1">
        <v>71.05</v>
      </c>
      <c r="B139" s="1">
        <v>0</v>
      </c>
      <c r="C139" s="3">
        <v>2770.74</v>
      </c>
      <c r="D139" s="5">
        <v>13932.12</v>
      </c>
      <c r="E139" s="7">
        <v>27262.62</v>
      </c>
      <c r="F139" s="9">
        <v>56127.43</v>
      </c>
      <c r="G139" s="11">
        <v>111469.21</v>
      </c>
      <c r="H139" s="13">
        <v>164122.95000000001</v>
      </c>
      <c r="I139" s="34">
        <v>219656.12</v>
      </c>
      <c r="J139" s="34">
        <v>279823.75</v>
      </c>
      <c r="K139" s="16">
        <v>1472273.37</v>
      </c>
      <c r="L139" s="18">
        <v>2937448.76</v>
      </c>
      <c r="M139" s="20">
        <v>4601.49</v>
      </c>
      <c r="N139" s="22">
        <v>136.69</v>
      </c>
    </row>
    <row r="140" spans="1:14" x14ac:dyDescent="0.25">
      <c r="A140" s="1">
        <v>71.099999999999994</v>
      </c>
      <c r="B140" s="1">
        <v>0</v>
      </c>
      <c r="C140" s="3">
        <v>2567.29</v>
      </c>
      <c r="D140" s="5">
        <v>13264.85</v>
      </c>
      <c r="E140" s="7">
        <v>25869.85</v>
      </c>
      <c r="F140" s="9">
        <v>50794.99</v>
      </c>
      <c r="G140" s="11">
        <v>101323.17</v>
      </c>
      <c r="H140" s="13">
        <v>150672.13</v>
      </c>
      <c r="I140" s="34">
        <v>202890.97</v>
      </c>
      <c r="J140" s="34">
        <v>258415.18</v>
      </c>
      <c r="K140" s="16">
        <v>1389365.41</v>
      </c>
      <c r="L140" s="18">
        <v>2787909.93</v>
      </c>
      <c r="M140" s="20">
        <v>4251.3900000000003</v>
      </c>
      <c r="N140" s="22">
        <v>136.69</v>
      </c>
    </row>
    <row r="141" spans="1:14" x14ac:dyDescent="0.25">
      <c r="A141" s="1">
        <v>71.150000000000006</v>
      </c>
      <c r="B141" s="1">
        <v>0</v>
      </c>
      <c r="C141" s="3">
        <v>630.11</v>
      </c>
      <c r="D141" s="5">
        <v>3294.26</v>
      </c>
      <c r="E141" s="7">
        <v>5995.71</v>
      </c>
      <c r="F141" s="9">
        <v>11273.39</v>
      </c>
      <c r="G141" s="11">
        <v>21528.1</v>
      </c>
      <c r="H141" s="13">
        <v>31205.63</v>
      </c>
      <c r="I141" s="34">
        <v>39299.96</v>
      </c>
      <c r="J141" s="34">
        <v>50448.28</v>
      </c>
      <c r="K141" s="16">
        <v>740963.69</v>
      </c>
      <c r="L141" s="18">
        <v>1418337.95</v>
      </c>
      <c r="M141" s="20">
        <v>3694.47</v>
      </c>
      <c r="N141" s="22">
        <v>20</v>
      </c>
    </row>
    <row r="142" spans="1:14" x14ac:dyDescent="0.25">
      <c r="A142" s="1">
        <v>71.2</v>
      </c>
      <c r="B142" s="1">
        <v>0</v>
      </c>
      <c r="C142" s="3">
        <v>10</v>
      </c>
      <c r="D142" s="5">
        <v>16.670000000000002</v>
      </c>
      <c r="E142" s="7">
        <v>10</v>
      </c>
      <c r="F142" s="9">
        <v>50.01</v>
      </c>
      <c r="G142" s="11">
        <v>116.68</v>
      </c>
      <c r="H142" s="13">
        <v>133.36000000000001</v>
      </c>
      <c r="I142" s="34">
        <v>170.03</v>
      </c>
      <c r="J142" s="34">
        <v>260.05</v>
      </c>
      <c r="K142" s="16">
        <v>47755.88</v>
      </c>
      <c r="L142" s="18">
        <v>43388.56</v>
      </c>
      <c r="M142" s="20">
        <v>76.680000000000007</v>
      </c>
      <c r="N142" s="22">
        <v>0</v>
      </c>
    </row>
    <row r="143" spans="1:14" x14ac:dyDescent="0.25">
      <c r="A143" s="1">
        <v>71.25</v>
      </c>
      <c r="B143" s="1">
        <v>0</v>
      </c>
      <c r="C143" s="3">
        <v>0</v>
      </c>
      <c r="D143" s="5">
        <v>0</v>
      </c>
      <c r="E143" s="7">
        <v>0</v>
      </c>
      <c r="F143" s="9">
        <v>0</v>
      </c>
      <c r="G143" s="11">
        <v>13.34</v>
      </c>
      <c r="H143" s="13">
        <v>6.67</v>
      </c>
      <c r="I143" s="34">
        <v>0</v>
      </c>
      <c r="J143" s="34">
        <v>13.33</v>
      </c>
      <c r="K143" s="16">
        <v>46612.23</v>
      </c>
      <c r="L143" s="18">
        <v>45806.67</v>
      </c>
      <c r="M143" s="20">
        <v>26.67</v>
      </c>
      <c r="N143" s="22">
        <v>0</v>
      </c>
    </row>
    <row r="144" spans="1:14" x14ac:dyDescent="0.25">
      <c r="A144" s="1">
        <v>71.3</v>
      </c>
      <c r="B144" s="1">
        <v>0</v>
      </c>
      <c r="C144" s="3">
        <v>0</v>
      </c>
      <c r="D144" s="5">
        <v>0</v>
      </c>
      <c r="E144" s="7">
        <v>0</v>
      </c>
      <c r="F144" s="9">
        <v>0</v>
      </c>
      <c r="G144" s="11">
        <v>0</v>
      </c>
      <c r="H144" s="13">
        <v>0</v>
      </c>
      <c r="I144" s="34">
        <v>6.67</v>
      </c>
      <c r="J144" s="34">
        <v>3.33</v>
      </c>
      <c r="K144" s="16">
        <v>46386.83</v>
      </c>
      <c r="L144" s="18">
        <v>42739.15</v>
      </c>
      <c r="M144" s="20">
        <v>326.72000000000003</v>
      </c>
      <c r="N144" s="22">
        <v>0</v>
      </c>
    </row>
    <row r="145" spans="1:14" x14ac:dyDescent="0.25">
      <c r="A145" s="1">
        <v>71.349999999999994</v>
      </c>
      <c r="B145" s="1">
        <v>0</v>
      </c>
      <c r="C145" s="3">
        <v>0</v>
      </c>
      <c r="D145" s="5">
        <v>0</v>
      </c>
      <c r="E145" s="7">
        <v>0</v>
      </c>
      <c r="F145" s="9">
        <v>3.33</v>
      </c>
      <c r="G145" s="11">
        <v>0</v>
      </c>
      <c r="H145" s="13">
        <v>0</v>
      </c>
      <c r="I145" s="34">
        <v>0</v>
      </c>
      <c r="J145" s="34">
        <v>0</v>
      </c>
      <c r="K145" s="16">
        <v>45081.35</v>
      </c>
      <c r="L145" s="18">
        <v>43257.75</v>
      </c>
      <c r="M145" s="20">
        <v>1086.8699999999999</v>
      </c>
      <c r="N145" s="22">
        <v>0</v>
      </c>
    </row>
    <row r="146" spans="1:14" x14ac:dyDescent="0.25">
      <c r="A146" s="1">
        <v>71.400000000000006</v>
      </c>
      <c r="B146" s="1">
        <v>0</v>
      </c>
      <c r="C146" s="3">
        <v>0</v>
      </c>
      <c r="D146" s="5">
        <v>0</v>
      </c>
      <c r="E146" s="7">
        <v>6.67</v>
      </c>
      <c r="F146" s="9">
        <v>0</v>
      </c>
      <c r="G146" s="11">
        <v>10</v>
      </c>
      <c r="H146" s="13">
        <v>0</v>
      </c>
      <c r="I146" s="34">
        <v>0</v>
      </c>
      <c r="J146" s="34">
        <v>0</v>
      </c>
      <c r="K146" s="16">
        <v>42803.86</v>
      </c>
      <c r="L146" s="18">
        <v>43551.06</v>
      </c>
      <c r="M146" s="20">
        <v>1380.3</v>
      </c>
      <c r="N146" s="22">
        <v>0</v>
      </c>
    </row>
    <row r="147" spans="1:14" s="36" customFormat="1" x14ac:dyDescent="0.25">
      <c r="A147" s="36">
        <v>71.45</v>
      </c>
      <c r="B147" s="36">
        <v>0</v>
      </c>
      <c r="C147" s="36">
        <v>0</v>
      </c>
      <c r="D147" s="36">
        <v>0</v>
      </c>
      <c r="E147" s="36">
        <v>0</v>
      </c>
      <c r="F147" s="36">
        <v>0</v>
      </c>
      <c r="G147" s="36">
        <v>6.67</v>
      </c>
      <c r="H147" s="36">
        <v>6.67</v>
      </c>
      <c r="I147" s="36">
        <v>3.33</v>
      </c>
      <c r="J147" s="36">
        <v>0</v>
      </c>
      <c r="K147" s="36">
        <v>13.34</v>
      </c>
      <c r="L147" s="36">
        <v>45589.09</v>
      </c>
      <c r="M147" s="36">
        <v>1577.01</v>
      </c>
      <c r="N147" s="36">
        <v>3.33</v>
      </c>
    </row>
    <row r="148" spans="1:14" s="36" customFormat="1" x14ac:dyDescent="0.25">
      <c r="A148" s="36">
        <v>71.5</v>
      </c>
      <c r="B148" s="36">
        <v>0</v>
      </c>
      <c r="C148" s="36">
        <v>0</v>
      </c>
      <c r="D148" s="36">
        <v>0</v>
      </c>
      <c r="E148" s="36">
        <v>0</v>
      </c>
      <c r="F148" s="36">
        <v>0</v>
      </c>
      <c r="G148" s="36">
        <v>3.33</v>
      </c>
      <c r="H148" s="36">
        <v>0</v>
      </c>
      <c r="I148" s="36">
        <v>0</v>
      </c>
      <c r="J148" s="36">
        <v>10</v>
      </c>
      <c r="K148" s="36">
        <v>33.340000000000003</v>
      </c>
      <c r="L148" s="36">
        <v>43049.46</v>
      </c>
      <c r="M148" s="36">
        <v>1763.74</v>
      </c>
      <c r="N148" s="36">
        <v>3.33</v>
      </c>
    </row>
    <row r="149" spans="1:14" s="36" customFormat="1" x14ac:dyDescent="0.25">
      <c r="A149" s="36">
        <v>71.55</v>
      </c>
      <c r="B149" s="36">
        <v>0</v>
      </c>
      <c r="C149" s="36">
        <v>0</v>
      </c>
      <c r="D149" s="36">
        <v>0</v>
      </c>
      <c r="E149" s="36">
        <v>0</v>
      </c>
      <c r="F149" s="36">
        <v>0</v>
      </c>
      <c r="G149" s="36">
        <v>10</v>
      </c>
      <c r="H149" s="36">
        <v>13.34</v>
      </c>
      <c r="I149" s="36">
        <v>3.33</v>
      </c>
      <c r="J149" s="36">
        <v>10</v>
      </c>
      <c r="K149" s="36">
        <v>90.02</v>
      </c>
      <c r="L149" s="36">
        <v>43733.84</v>
      </c>
      <c r="M149" s="36">
        <v>1973.82</v>
      </c>
      <c r="N149" s="36">
        <v>0</v>
      </c>
    </row>
    <row r="150" spans="1:14" x14ac:dyDescent="0.25">
      <c r="A150" s="1">
        <v>71.599999999999994</v>
      </c>
      <c r="B150" s="1">
        <v>0</v>
      </c>
      <c r="C150" s="3">
        <v>0</v>
      </c>
      <c r="D150" s="5">
        <v>0</v>
      </c>
      <c r="E150" s="7">
        <v>3.33</v>
      </c>
      <c r="F150" s="9">
        <v>13.34</v>
      </c>
      <c r="G150" s="11">
        <v>10</v>
      </c>
      <c r="H150" s="13">
        <v>26.67</v>
      </c>
      <c r="I150" s="34">
        <v>33.340000000000003</v>
      </c>
      <c r="J150" s="34">
        <v>43.34</v>
      </c>
      <c r="K150" s="16">
        <v>246.71</v>
      </c>
      <c r="L150" s="18">
        <v>42682</v>
      </c>
      <c r="M150" s="20">
        <v>1647.04</v>
      </c>
      <c r="N150" s="22">
        <v>0</v>
      </c>
    </row>
    <row r="151" spans="1:14" x14ac:dyDescent="0.25">
      <c r="A151" s="1">
        <v>71.650000000000006</v>
      </c>
      <c r="B151" s="1">
        <v>0</v>
      </c>
      <c r="C151" s="3">
        <v>0</v>
      </c>
      <c r="D151" s="5">
        <v>20</v>
      </c>
      <c r="E151" s="7">
        <v>3.33</v>
      </c>
      <c r="F151" s="9">
        <v>10</v>
      </c>
      <c r="G151" s="11">
        <v>73.349999999999994</v>
      </c>
      <c r="H151" s="13">
        <v>106.69</v>
      </c>
      <c r="I151" s="34">
        <v>100.02</v>
      </c>
      <c r="J151" s="34">
        <v>140.02000000000001</v>
      </c>
      <c r="K151" s="16">
        <v>786.82</v>
      </c>
      <c r="L151" s="18">
        <v>44740.81</v>
      </c>
      <c r="M151" s="20">
        <v>1406.97</v>
      </c>
      <c r="N151" s="22">
        <v>0</v>
      </c>
    </row>
    <row r="152" spans="1:14" x14ac:dyDescent="0.25">
      <c r="A152" s="1">
        <v>71.7</v>
      </c>
      <c r="B152" s="1">
        <v>0</v>
      </c>
      <c r="C152" s="3">
        <v>0</v>
      </c>
      <c r="D152" s="5">
        <v>76.680000000000007</v>
      </c>
      <c r="E152" s="7">
        <v>60.01</v>
      </c>
      <c r="F152" s="9">
        <v>220.04</v>
      </c>
      <c r="G152" s="11">
        <v>346.73</v>
      </c>
      <c r="H152" s="13">
        <v>620.13</v>
      </c>
      <c r="I152" s="34">
        <v>870.19</v>
      </c>
      <c r="J152" s="34">
        <v>800.15</v>
      </c>
      <c r="K152" s="16">
        <v>5025.34</v>
      </c>
      <c r="L152" s="18">
        <v>45502.18</v>
      </c>
      <c r="M152" s="20">
        <v>23.34</v>
      </c>
      <c r="N152" s="22">
        <v>0</v>
      </c>
    </row>
    <row r="153" spans="1:14" x14ac:dyDescent="0.25">
      <c r="A153" s="1">
        <v>71.75</v>
      </c>
      <c r="B153" s="1">
        <v>0</v>
      </c>
      <c r="C153" s="3">
        <v>60.01</v>
      </c>
      <c r="D153" s="5">
        <v>300.06</v>
      </c>
      <c r="E153" s="7">
        <v>590.13</v>
      </c>
      <c r="F153" s="9">
        <v>1387</v>
      </c>
      <c r="G153" s="11">
        <v>2560.8200000000002</v>
      </c>
      <c r="H153" s="13">
        <v>3938.21</v>
      </c>
      <c r="I153" s="34">
        <v>5559.28</v>
      </c>
      <c r="J153" s="34">
        <v>6246.58</v>
      </c>
      <c r="K153" s="16">
        <v>36153.64</v>
      </c>
      <c r="L153" s="18">
        <v>65501.34</v>
      </c>
      <c r="M153" s="20">
        <v>36.67</v>
      </c>
      <c r="N153" s="22">
        <v>10</v>
      </c>
    </row>
    <row r="154" spans="1:14" x14ac:dyDescent="0.25">
      <c r="A154" s="1">
        <v>71.8</v>
      </c>
      <c r="B154" s="1">
        <v>10</v>
      </c>
      <c r="C154" s="3">
        <v>640.12</v>
      </c>
      <c r="D154" s="5">
        <v>2904.08</v>
      </c>
      <c r="E154" s="7">
        <v>6082.26</v>
      </c>
      <c r="F154" s="9">
        <v>12160.39</v>
      </c>
      <c r="G154" s="11">
        <v>24564.92</v>
      </c>
      <c r="H154" s="13">
        <v>36586.6</v>
      </c>
      <c r="I154" s="34">
        <v>50162.57</v>
      </c>
      <c r="J154" s="34">
        <v>62703.78</v>
      </c>
      <c r="K154" s="16">
        <v>322730.23999999999</v>
      </c>
      <c r="L154" s="18">
        <v>411615.69</v>
      </c>
      <c r="M154" s="20">
        <v>563.44000000000005</v>
      </c>
      <c r="N154" s="22">
        <v>60.01</v>
      </c>
    </row>
    <row r="155" spans="1:14" x14ac:dyDescent="0.25">
      <c r="A155" s="1">
        <v>71.849999999999994</v>
      </c>
      <c r="B155" s="1">
        <v>6.67</v>
      </c>
      <c r="C155" s="3">
        <v>1393.63</v>
      </c>
      <c r="D155" s="5">
        <v>6415.86</v>
      </c>
      <c r="E155" s="7">
        <v>12697.51</v>
      </c>
      <c r="F155" s="9">
        <v>25345.599999999999</v>
      </c>
      <c r="G155" s="11">
        <v>50550.559999999998</v>
      </c>
      <c r="H155" s="13">
        <v>74525.62</v>
      </c>
      <c r="I155" s="34">
        <v>100836.33</v>
      </c>
      <c r="J155" s="34">
        <v>125539.67</v>
      </c>
      <c r="K155" s="16">
        <v>640052.81000000006</v>
      </c>
      <c r="L155" s="18">
        <v>1240228.07</v>
      </c>
      <c r="M155" s="20">
        <v>2910.79</v>
      </c>
      <c r="N155" s="22">
        <v>213.37</v>
      </c>
    </row>
    <row r="156" spans="1:14" x14ac:dyDescent="0.25">
      <c r="A156" s="1">
        <v>71.900000000000006</v>
      </c>
      <c r="B156" s="1">
        <v>3.33</v>
      </c>
      <c r="C156" s="3">
        <v>1627.03</v>
      </c>
      <c r="D156" s="5">
        <v>7029.5</v>
      </c>
      <c r="E156" s="7">
        <v>14339.27</v>
      </c>
      <c r="F156" s="9">
        <v>29269.59</v>
      </c>
      <c r="G156" s="11">
        <v>57336.4</v>
      </c>
      <c r="H156" s="13">
        <v>86746.64</v>
      </c>
      <c r="I156" s="34">
        <v>114860.99</v>
      </c>
      <c r="J156" s="34">
        <v>144527.06</v>
      </c>
      <c r="K156" s="16">
        <v>735411.38</v>
      </c>
      <c r="L156" s="18">
        <v>1501662.57</v>
      </c>
      <c r="M156" s="20">
        <v>3244.28</v>
      </c>
      <c r="N156" s="22">
        <v>310.05</v>
      </c>
    </row>
    <row r="157" spans="1:14" x14ac:dyDescent="0.25">
      <c r="A157" s="1">
        <v>71.95</v>
      </c>
      <c r="B157" s="1">
        <v>0</v>
      </c>
      <c r="C157" s="3">
        <v>1550.35</v>
      </c>
      <c r="D157" s="5">
        <v>7819.99</v>
      </c>
      <c r="E157" s="7">
        <v>15632.52</v>
      </c>
      <c r="F157" s="9">
        <v>30933.919999999998</v>
      </c>
      <c r="G157" s="11">
        <v>61788.63</v>
      </c>
      <c r="H157" s="13">
        <v>93042.8</v>
      </c>
      <c r="I157" s="34">
        <v>126759.3</v>
      </c>
      <c r="J157" s="34">
        <v>155758.07</v>
      </c>
      <c r="K157" s="16">
        <v>797287.2</v>
      </c>
      <c r="L157" s="18">
        <v>1669978.5</v>
      </c>
      <c r="M157" s="20">
        <v>4138</v>
      </c>
      <c r="N157" s="22">
        <v>366.73</v>
      </c>
    </row>
    <row r="158" spans="1:14" s="37" customFormat="1" x14ac:dyDescent="0.25">
      <c r="A158" s="37">
        <v>72</v>
      </c>
      <c r="B158" s="37">
        <v>3.33</v>
      </c>
      <c r="C158" s="37">
        <v>1817.07</v>
      </c>
      <c r="D158" s="37">
        <v>8006.85</v>
      </c>
      <c r="E158" s="37">
        <v>16234.71</v>
      </c>
      <c r="F158" s="37">
        <v>31832.47</v>
      </c>
      <c r="G158" s="37">
        <v>65241.36</v>
      </c>
      <c r="H158" s="37">
        <v>97790.75</v>
      </c>
      <c r="I158" s="37">
        <v>130063.71</v>
      </c>
      <c r="J158" s="37">
        <v>162927.70000000001</v>
      </c>
      <c r="K158" s="37">
        <v>829617.1</v>
      </c>
      <c r="L158" s="37">
        <v>1760195.89</v>
      </c>
      <c r="M158" s="37">
        <v>3991.19</v>
      </c>
      <c r="N158" s="37">
        <v>333.4</v>
      </c>
    </row>
    <row r="159" spans="1:14" x14ac:dyDescent="0.25">
      <c r="A159" s="1">
        <v>72.05</v>
      </c>
      <c r="B159" s="1">
        <v>10</v>
      </c>
      <c r="C159" s="3">
        <v>1647.04</v>
      </c>
      <c r="D159" s="5">
        <v>8105.32</v>
      </c>
      <c r="E159" s="7">
        <v>15754.23</v>
      </c>
      <c r="F159" s="9">
        <v>30402.54</v>
      </c>
      <c r="G159" s="11">
        <v>61513.14</v>
      </c>
      <c r="H159" s="13">
        <v>93514.53</v>
      </c>
      <c r="I159" s="34">
        <v>123475.17</v>
      </c>
      <c r="J159" s="34">
        <v>154696.9</v>
      </c>
      <c r="K159" s="16">
        <v>790994.44</v>
      </c>
      <c r="L159" s="18">
        <v>1680890.26</v>
      </c>
      <c r="M159" s="20">
        <v>4074.6</v>
      </c>
      <c r="N159" s="22">
        <v>360.06</v>
      </c>
    </row>
    <row r="160" spans="1:14" x14ac:dyDescent="0.25">
      <c r="A160" s="1">
        <v>72.099999999999994</v>
      </c>
      <c r="B160" s="1">
        <v>0</v>
      </c>
      <c r="C160" s="3">
        <v>1530.33</v>
      </c>
      <c r="D160" s="5">
        <v>7516.48</v>
      </c>
      <c r="E160" s="7">
        <v>14746.37</v>
      </c>
      <c r="F160" s="9">
        <v>29400.69</v>
      </c>
      <c r="G160" s="11">
        <v>59270.14</v>
      </c>
      <c r="H160" s="13">
        <v>87768.88</v>
      </c>
      <c r="I160" s="34">
        <v>116879.31</v>
      </c>
      <c r="J160" s="34">
        <v>146436</v>
      </c>
      <c r="K160" s="16">
        <v>746800.43</v>
      </c>
      <c r="L160" s="18">
        <v>1620773.86</v>
      </c>
      <c r="M160" s="20">
        <v>4284.71</v>
      </c>
      <c r="N160" s="22">
        <v>363.4</v>
      </c>
    </row>
    <row r="161" spans="1:14" x14ac:dyDescent="0.25">
      <c r="A161" s="1">
        <v>72.150000000000006</v>
      </c>
      <c r="B161" s="1">
        <v>6.67</v>
      </c>
      <c r="C161" s="3">
        <v>236.71</v>
      </c>
      <c r="D161" s="5">
        <v>830.16</v>
      </c>
      <c r="E161" s="7">
        <v>1637.07</v>
      </c>
      <c r="F161" s="9">
        <v>3167.64</v>
      </c>
      <c r="G161" s="11">
        <v>6105.86</v>
      </c>
      <c r="H161" s="13">
        <v>8581.2099999999991</v>
      </c>
      <c r="I161" s="34">
        <v>9672.08</v>
      </c>
      <c r="J161" s="34">
        <v>13322.38</v>
      </c>
      <c r="K161" s="16">
        <v>61059.73</v>
      </c>
      <c r="L161" s="18">
        <v>672673.21</v>
      </c>
      <c r="M161" s="20">
        <v>2607.39</v>
      </c>
      <c r="N161" s="22">
        <v>280.05</v>
      </c>
    </row>
    <row r="162" spans="1:14" x14ac:dyDescent="0.25">
      <c r="A162" s="1">
        <v>72.2</v>
      </c>
      <c r="B162" s="1">
        <v>0</v>
      </c>
      <c r="C162" s="3">
        <v>0</v>
      </c>
      <c r="D162" s="5">
        <v>10</v>
      </c>
      <c r="E162" s="7">
        <v>6.67</v>
      </c>
      <c r="F162" s="9">
        <v>10</v>
      </c>
      <c r="G162" s="11">
        <v>40.01</v>
      </c>
      <c r="H162" s="13">
        <v>66.680000000000007</v>
      </c>
      <c r="I162" s="34">
        <v>60.01</v>
      </c>
      <c r="J162" s="34">
        <v>123.35</v>
      </c>
      <c r="K162" s="16">
        <v>410.07</v>
      </c>
      <c r="L162" s="18">
        <v>43303.53</v>
      </c>
      <c r="M162" s="20">
        <v>20</v>
      </c>
      <c r="N162" s="22">
        <v>0</v>
      </c>
    </row>
    <row r="163" spans="1:14" x14ac:dyDescent="0.25">
      <c r="A163" s="1">
        <v>72.25</v>
      </c>
      <c r="B163" s="1">
        <v>0</v>
      </c>
      <c r="C163" s="3">
        <v>0</v>
      </c>
      <c r="D163" s="5">
        <v>0</v>
      </c>
      <c r="E163" s="7">
        <v>0</v>
      </c>
      <c r="F163" s="9">
        <v>3.33</v>
      </c>
      <c r="G163" s="11">
        <v>6.67</v>
      </c>
      <c r="H163" s="13">
        <v>10</v>
      </c>
      <c r="I163" s="34">
        <v>3.33</v>
      </c>
      <c r="J163" s="34">
        <v>6.67</v>
      </c>
      <c r="K163" s="16">
        <v>43.34</v>
      </c>
      <c r="L163" s="18">
        <v>44237.05</v>
      </c>
      <c r="M163" s="20">
        <v>6.67</v>
      </c>
      <c r="N163" s="22">
        <v>0</v>
      </c>
    </row>
    <row r="164" spans="1:14" x14ac:dyDescent="0.25">
      <c r="A164" s="1">
        <v>72.3</v>
      </c>
      <c r="B164" s="1">
        <v>0</v>
      </c>
      <c r="C164" s="3">
        <v>0</v>
      </c>
      <c r="D164" s="5">
        <v>0</v>
      </c>
      <c r="E164" s="7">
        <v>0</v>
      </c>
      <c r="F164" s="9">
        <v>0</v>
      </c>
      <c r="G164" s="11">
        <v>0</v>
      </c>
      <c r="H164" s="13">
        <v>0</v>
      </c>
      <c r="I164" s="34">
        <v>0</v>
      </c>
      <c r="J164" s="34">
        <v>0</v>
      </c>
      <c r="K164" s="16">
        <v>10</v>
      </c>
      <c r="L164" s="18">
        <v>41579.15</v>
      </c>
      <c r="M164" s="20">
        <v>273.39</v>
      </c>
      <c r="N164" s="22">
        <v>0</v>
      </c>
    </row>
    <row r="165" spans="1:14" x14ac:dyDescent="0.25">
      <c r="A165" s="1">
        <v>72.349999999999994</v>
      </c>
      <c r="B165" s="1">
        <v>0</v>
      </c>
      <c r="C165" s="3">
        <v>3.33</v>
      </c>
      <c r="D165" s="5">
        <v>0</v>
      </c>
      <c r="E165" s="7">
        <v>0</v>
      </c>
      <c r="F165" s="9">
        <v>0</v>
      </c>
      <c r="G165" s="11">
        <v>0</v>
      </c>
      <c r="H165" s="13">
        <v>0</v>
      </c>
      <c r="I165" s="34">
        <v>0</v>
      </c>
      <c r="J165" s="34">
        <v>6.67</v>
      </c>
      <c r="K165" s="16">
        <v>0</v>
      </c>
      <c r="L165" s="18">
        <v>43179.75</v>
      </c>
      <c r="M165" s="20">
        <v>736.8</v>
      </c>
      <c r="N165" s="22">
        <v>0</v>
      </c>
    </row>
    <row r="166" spans="1:14" x14ac:dyDescent="0.25">
      <c r="A166" s="1">
        <v>72.400000000000006</v>
      </c>
      <c r="B166" s="1">
        <v>0</v>
      </c>
      <c r="C166" s="3">
        <v>0</v>
      </c>
      <c r="D166" s="5">
        <v>0</v>
      </c>
      <c r="E166" s="7">
        <v>0</v>
      </c>
      <c r="F166" s="9">
        <v>3.33</v>
      </c>
      <c r="G166" s="11">
        <v>0</v>
      </c>
      <c r="H166" s="13">
        <v>3.33</v>
      </c>
      <c r="I166" s="34">
        <v>0</v>
      </c>
      <c r="J166" s="34">
        <v>0</v>
      </c>
      <c r="K166" s="16">
        <v>0</v>
      </c>
      <c r="L166" s="18">
        <v>42065.279999999999</v>
      </c>
      <c r="M166" s="20">
        <v>966.86</v>
      </c>
      <c r="N166" s="22">
        <v>0</v>
      </c>
    </row>
    <row r="167" spans="1:14" x14ac:dyDescent="0.25">
      <c r="A167" s="1">
        <v>72.45</v>
      </c>
      <c r="B167" s="1">
        <v>0</v>
      </c>
      <c r="C167" s="3">
        <v>0</v>
      </c>
      <c r="D167" s="5">
        <v>0</v>
      </c>
      <c r="E167" s="7">
        <v>3.33</v>
      </c>
      <c r="F167" s="9">
        <v>0</v>
      </c>
      <c r="G167" s="11">
        <v>0</v>
      </c>
      <c r="H167" s="13">
        <v>0</v>
      </c>
      <c r="I167" s="34">
        <v>0</v>
      </c>
      <c r="J167" s="34">
        <v>0</v>
      </c>
      <c r="K167" s="16">
        <v>3.33</v>
      </c>
      <c r="L167" s="18">
        <v>6.67</v>
      </c>
      <c r="M167" s="20">
        <v>1286.96</v>
      </c>
      <c r="N167" s="22">
        <v>0</v>
      </c>
    </row>
    <row r="168" spans="1:14" x14ac:dyDescent="0.25">
      <c r="A168" s="1">
        <v>72.5</v>
      </c>
      <c r="B168" s="1">
        <v>0</v>
      </c>
      <c r="C168" s="3">
        <v>0</v>
      </c>
      <c r="D168" s="5">
        <v>0</v>
      </c>
      <c r="E168" s="7">
        <v>0</v>
      </c>
      <c r="F168" s="9">
        <v>0</v>
      </c>
      <c r="G168" s="11">
        <v>0</v>
      </c>
      <c r="H168" s="13">
        <v>3.33</v>
      </c>
      <c r="I168" s="34">
        <v>10</v>
      </c>
      <c r="J168" s="34">
        <v>0</v>
      </c>
      <c r="K168" s="16">
        <v>26.67</v>
      </c>
      <c r="L168" s="18">
        <v>30</v>
      </c>
      <c r="M168" s="20">
        <v>1450.35</v>
      </c>
      <c r="N168" s="22">
        <v>0</v>
      </c>
    </row>
    <row r="169" spans="1:14" x14ac:dyDescent="0.25">
      <c r="A169" s="1">
        <v>72.55</v>
      </c>
      <c r="B169" s="1">
        <v>0</v>
      </c>
      <c r="C169" s="3">
        <v>0</v>
      </c>
      <c r="D169" s="5">
        <v>0</v>
      </c>
      <c r="E169" s="7">
        <v>0</v>
      </c>
      <c r="F169" s="9">
        <v>0</v>
      </c>
      <c r="G169" s="11">
        <v>3.33</v>
      </c>
      <c r="H169" s="13">
        <v>0</v>
      </c>
      <c r="I169" s="34">
        <v>13.34</v>
      </c>
      <c r="J169" s="34">
        <v>0</v>
      </c>
      <c r="K169" s="16">
        <v>20</v>
      </c>
      <c r="L169" s="18">
        <v>46.67</v>
      </c>
      <c r="M169" s="20">
        <v>1286.94</v>
      </c>
      <c r="N169" s="22">
        <v>0</v>
      </c>
    </row>
    <row r="170" spans="1:14" x14ac:dyDescent="0.25">
      <c r="A170" s="1">
        <v>72.599999999999994</v>
      </c>
      <c r="B170" s="1">
        <v>0</v>
      </c>
      <c r="C170" s="3">
        <v>0</v>
      </c>
      <c r="D170" s="5">
        <v>0</v>
      </c>
      <c r="E170" s="7">
        <v>10</v>
      </c>
      <c r="F170" s="9">
        <v>0</v>
      </c>
      <c r="G170" s="11">
        <v>3.33</v>
      </c>
      <c r="H170" s="13">
        <v>13.34</v>
      </c>
      <c r="I170" s="34">
        <v>6.67</v>
      </c>
      <c r="J170" s="34">
        <v>20.010000000000002</v>
      </c>
      <c r="K170" s="16">
        <v>53.34</v>
      </c>
      <c r="L170" s="18">
        <v>116.68</v>
      </c>
      <c r="M170" s="20">
        <v>1316.93</v>
      </c>
      <c r="N170" s="22">
        <v>0</v>
      </c>
    </row>
    <row r="171" spans="1:14" x14ac:dyDescent="0.25">
      <c r="A171" s="1">
        <v>72.650000000000006</v>
      </c>
      <c r="B171" s="1">
        <v>0</v>
      </c>
      <c r="C171" s="3">
        <v>0</v>
      </c>
      <c r="D171" s="5">
        <v>6.67</v>
      </c>
      <c r="E171" s="7">
        <v>0</v>
      </c>
      <c r="F171" s="9">
        <v>6.67</v>
      </c>
      <c r="G171" s="11">
        <v>3.33</v>
      </c>
      <c r="H171" s="13">
        <v>13.33</v>
      </c>
      <c r="I171" s="34">
        <v>33.340000000000003</v>
      </c>
      <c r="J171" s="34">
        <v>40.01</v>
      </c>
      <c r="K171" s="16">
        <v>233.37</v>
      </c>
      <c r="L171" s="18">
        <v>446.75</v>
      </c>
      <c r="M171" s="20">
        <v>1036.8900000000001</v>
      </c>
      <c r="N171" s="22">
        <v>0</v>
      </c>
    </row>
    <row r="172" spans="1:14" x14ac:dyDescent="0.25">
      <c r="A172" s="1">
        <v>72.7</v>
      </c>
      <c r="B172" s="1">
        <v>0</v>
      </c>
      <c r="C172" s="3">
        <v>0</v>
      </c>
      <c r="D172" s="5">
        <v>3.33</v>
      </c>
      <c r="E172" s="7">
        <v>13.34</v>
      </c>
      <c r="F172" s="9">
        <v>46.67</v>
      </c>
      <c r="G172" s="11">
        <v>73.349999999999994</v>
      </c>
      <c r="H172" s="13">
        <v>100.02</v>
      </c>
      <c r="I172" s="34">
        <v>110.02</v>
      </c>
      <c r="J172" s="34">
        <v>136.69</v>
      </c>
      <c r="K172" s="16">
        <v>763.48</v>
      </c>
      <c r="L172" s="18">
        <v>1443.65</v>
      </c>
      <c r="M172" s="20">
        <v>43.34</v>
      </c>
      <c r="N172" s="22">
        <v>0</v>
      </c>
    </row>
    <row r="173" spans="1:14" x14ac:dyDescent="0.25">
      <c r="A173" s="1">
        <v>72.75</v>
      </c>
      <c r="B173" s="1">
        <v>0</v>
      </c>
      <c r="C173" s="3">
        <v>40.01</v>
      </c>
      <c r="D173" s="5">
        <v>250.04</v>
      </c>
      <c r="E173" s="7">
        <v>503.42</v>
      </c>
      <c r="F173" s="9">
        <v>1066.8800000000001</v>
      </c>
      <c r="G173" s="11">
        <v>2177.25</v>
      </c>
      <c r="H173" s="13">
        <v>3104.3</v>
      </c>
      <c r="I173" s="34">
        <v>4641.76</v>
      </c>
      <c r="J173" s="34">
        <v>5335.45</v>
      </c>
      <c r="K173" s="16">
        <v>28636.38</v>
      </c>
      <c r="L173" s="18">
        <v>61104.66</v>
      </c>
      <c r="M173" s="20">
        <v>66.680000000000007</v>
      </c>
      <c r="N173" s="22">
        <v>0</v>
      </c>
    </row>
    <row r="174" spans="1:14" x14ac:dyDescent="0.25">
      <c r="A174" s="1">
        <v>72.8</v>
      </c>
      <c r="B174" s="1">
        <v>0</v>
      </c>
      <c r="C174" s="3">
        <v>236.7</v>
      </c>
      <c r="D174" s="5">
        <v>1226.92</v>
      </c>
      <c r="E174" s="7">
        <v>2353.91</v>
      </c>
      <c r="F174" s="9">
        <v>4931.6099999999997</v>
      </c>
      <c r="G174" s="11">
        <v>9741.5</v>
      </c>
      <c r="H174" s="13">
        <v>14629.7</v>
      </c>
      <c r="I174" s="34">
        <v>19803.45</v>
      </c>
      <c r="J174" s="34">
        <v>24000.44</v>
      </c>
      <c r="K174" s="16">
        <v>127084.64</v>
      </c>
      <c r="L174" s="18">
        <v>256226.67</v>
      </c>
      <c r="M174" s="20">
        <v>763.49</v>
      </c>
      <c r="N174" s="22">
        <v>0</v>
      </c>
    </row>
    <row r="175" spans="1:14" x14ac:dyDescent="0.25">
      <c r="A175" s="1">
        <v>72.849999999999994</v>
      </c>
      <c r="B175" s="1">
        <v>0</v>
      </c>
      <c r="C175" s="3">
        <v>363.39</v>
      </c>
      <c r="D175" s="5">
        <v>1763.74</v>
      </c>
      <c r="E175" s="7">
        <v>3407.61</v>
      </c>
      <c r="F175" s="9">
        <v>6859.42</v>
      </c>
      <c r="G175" s="11">
        <v>13888.84</v>
      </c>
      <c r="H175" s="13">
        <v>20757.939999999999</v>
      </c>
      <c r="I175" s="34">
        <v>27613.38</v>
      </c>
      <c r="J175" s="34">
        <v>34291.9</v>
      </c>
      <c r="K175" s="16">
        <v>178143.05</v>
      </c>
      <c r="L175" s="18">
        <v>357819.77</v>
      </c>
      <c r="M175" s="20">
        <v>1697.07</v>
      </c>
      <c r="N175" s="22">
        <v>6.67</v>
      </c>
    </row>
    <row r="176" spans="1:14" x14ac:dyDescent="0.25">
      <c r="A176" s="1">
        <v>72.900000000000006</v>
      </c>
      <c r="B176" s="1">
        <v>0</v>
      </c>
      <c r="C176" s="3">
        <v>393.4</v>
      </c>
      <c r="D176" s="5">
        <v>2147.21</v>
      </c>
      <c r="E176" s="7">
        <v>4294.6000000000004</v>
      </c>
      <c r="F176" s="9">
        <v>8734.0300000000007</v>
      </c>
      <c r="G176" s="11">
        <v>17253.02</v>
      </c>
      <c r="H176" s="13">
        <v>24928.240000000002</v>
      </c>
      <c r="I176" s="34">
        <v>33362.57</v>
      </c>
      <c r="J176" s="34">
        <v>41213.440000000002</v>
      </c>
      <c r="K176" s="16">
        <v>213293.58</v>
      </c>
      <c r="L176" s="18">
        <v>428464.21</v>
      </c>
      <c r="M176" s="20">
        <v>2170.54</v>
      </c>
      <c r="N176" s="22">
        <v>13.33</v>
      </c>
    </row>
    <row r="177" spans="1:14" x14ac:dyDescent="0.25">
      <c r="A177" s="1">
        <v>72.95</v>
      </c>
      <c r="B177" s="1">
        <v>0</v>
      </c>
      <c r="C177" s="3">
        <v>446.75</v>
      </c>
      <c r="D177" s="5">
        <v>2343.9</v>
      </c>
      <c r="E177" s="7">
        <v>4451.43</v>
      </c>
      <c r="F177" s="9">
        <v>9521.2199999999993</v>
      </c>
      <c r="G177" s="11">
        <v>18124.009999999998</v>
      </c>
      <c r="H177" s="13">
        <v>27205.67</v>
      </c>
      <c r="I177" s="34">
        <v>36657.46</v>
      </c>
      <c r="J177" s="34">
        <v>45115.07</v>
      </c>
      <c r="K177" s="16">
        <v>233488.08</v>
      </c>
      <c r="L177" s="18">
        <v>473412.42</v>
      </c>
      <c r="M177" s="20">
        <v>2820.74</v>
      </c>
      <c r="N177" s="22">
        <v>13.33</v>
      </c>
    </row>
    <row r="178" spans="1:14" x14ac:dyDescent="0.25">
      <c r="A178" s="1">
        <v>73</v>
      </c>
      <c r="B178" s="1">
        <v>3.33</v>
      </c>
      <c r="C178" s="3">
        <v>496.76</v>
      </c>
      <c r="D178" s="5">
        <v>2430.58</v>
      </c>
      <c r="E178" s="7">
        <v>4331.33</v>
      </c>
      <c r="F178" s="9">
        <v>9264.36</v>
      </c>
      <c r="G178" s="11">
        <v>19425.71</v>
      </c>
      <c r="H178" s="13">
        <v>28091</v>
      </c>
      <c r="I178" s="34">
        <v>37005.33</v>
      </c>
      <c r="J178" s="34">
        <v>47510.23</v>
      </c>
      <c r="K178" s="16">
        <v>239744.84</v>
      </c>
      <c r="L178" s="18">
        <v>483763.47</v>
      </c>
      <c r="M178" s="20">
        <v>2797.4</v>
      </c>
      <c r="N178" s="22">
        <v>13.34</v>
      </c>
    </row>
    <row r="179" spans="1:14" x14ac:dyDescent="0.25">
      <c r="A179" s="1">
        <v>73.05</v>
      </c>
      <c r="B179" s="1">
        <v>6.67</v>
      </c>
      <c r="C179" s="3">
        <v>490.09</v>
      </c>
      <c r="D179" s="5">
        <v>2403.9</v>
      </c>
      <c r="E179" s="7">
        <v>4601.42</v>
      </c>
      <c r="F179" s="9">
        <v>9264.2800000000007</v>
      </c>
      <c r="G179" s="11">
        <v>18674.93</v>
      </c>
      <c r="H179" s="13">
        <v>28404.95</v>
      </c>
      <c r="I179" s="34">
        <v>37794.239999999998</v>
      </c>
      <c r="J179" s="34">
        <v>46456.37</v>
      </c>
      <c r="K179" s="16">
        <v>239497.54</v>
      </c>
      <c r="L179" s="18">
        <v>481050.29</v>
      </c>
      <c r="M179" s="20">
        <v>2937.49</v>
      </c>
      <c r="N179" s="22">
        <v>10</v>
      </c>
    </row>
    <row r="180" spans="1:14" x14ac:dyDescent="0.25">
      <c r="A180" s="1">
        <v>73.099999999999994</v>
      </c>
      <c r="B180" s="1">
        <v>0</v>
      </c>
      <c r="C180" s="3">
        <v>450.08</v>
      </c>
      <c r="D180" s="5">
        <v>2090.4899999999998</v>
      </c>
      <c r="E180" s="7">
        <v>4591.42</v>
      </c>
      <c r="F180" s="9">
        <v>9014.2000000000007</v>
      </c>
      <c r="G180" s="11">
        <v>16895.78</v>
      </c>
      <c r="H180" s="13">
        <v>25886.78</v>
      </c>
      <c r="I180" s="34">
        <v>35183.64</v>
      </c>
      <c r="J180" s="34">
        <v>43704.18</v>
      </c>
      <c r="K180" s="16">
        <v>224304.31</v>
      </c>
      <c r="L180" s="18">
        <v>454647.27</v>
      </c>
      <c r="M180" s="20">
        <v>2727.37</v>
      </c>
      <c r="N180" s="22">
        <v>20</v>
      </c>
    </row>
    <row r="181" spans="1:14" x14ac:dyDescent="0.25">
      <c r="A181" s="1">
        <v>73.150000000000006</v>
      </c>
      <c r="B181" s="1">
        <v>0</v>
      </c>
      <c r="C181" s="3">
        <v>80.010000000000005</v>
      </c>
      <c r="D181" s="5">
        <v>516.76</v>
      </c>
      <c r="E181" s="7">
        <v>976.87</v>
      </c>
      <c r="F181" s="9">
        <v>1887.11</v>
      </c>
      <c r="G181" s="11">
        <v>3454.38</v>
      </c>
      <c r="H181" s="13">
        <v>4761.71</v>
      </c>
      <c r="I181" s="34">
        <v>5869.06</v>
      </c>
      <c r="J181" s="34">
        <v>8120.51</v>
      </c>
      <c r="K181" s="16">
        <v>37272.230000000003</v>
      </c>
      <c r="L181" s="18">
        <v>76073.55</v>
      </c>
      <c r="M181" s="20">
        <v>2343.9</v>
      </c>
      <c r="N181" s="22">
        <v>0</v>
      </c>
    </row>
    <row r="182" spans="1:14" x14ac:dyDescent="0.25">
      <c r="A182" s="1">
        <v>73.2</v>
      </c>
      <c r="B182" s="1">
        <v>0</v>
      </c>
      <c r="C182" s="3">
        <v>10</v>
      </c>
      <c r="D182" s="5">
        <v>0</v>
      </c>
      <c r="E182" s="7">
        <v>6.67</v>
      </c>
      <c r="F182" s="9">
        <v>3.33</v>
      </c>
      <c r="G182" s="11">
        <v>16.670000000000002</v>
      </c>
      <c r="H182" s="13">
        <v>16.670000000000002</v>
      </c>
      <c r="I182" s="34">
        <v>20</v>
      </c>
      <c r="J182" s="34">
        <v>23.34</v>
      </c>
      <c r="K182" s="16">
        <v>196.7</v>
      </c>
      <c r="L182" s="18">
        <v>293.38</v>
      </c>
      <c r="M182" s="20">
        <v>20</v>
      </c>
      <c r="N182" s="22">
        <v>6.67</v>
      </c>
    </row>
    <row r="183" spans="1:14" x14ac:dyDescent="0.25">
      <c r="A183" s="1">
        <v>73.25</v>
      </c>
      <c r="B183" s="1">
        <v>0</v>
      </c>
      <c r="C183" s="3">
        <v>0</v>
      </c>
      <c r="D183" s="5">
        <v>0</v>
      </c>
      <c r="E183" s="7">
        <v>0</v>
      </c>
      <c r="F183" s="9">
        <v>0</v>
      </c>
      <c r="G183" s="11">
        <v>0</v>
      </c>
      <c r="H183" s="13">
        <v>0</v>
      </c>
      <c r="I183" s="34">
        <v>0</v>
      </c>
      <c r="J183" s="34">
        <v>6.67</v>
      </c>
      <c r="K183" s="16">
        <v>6.67</v>
      </c>
      <c r="L183" s="18">
        <v>46.67</v>
      </c>
      <c r="M183" s="20">
        <v>3.33</v>
      </c>
      <c r="N183" s="22">
        <v>20</v>
      </c>
    </row>
    <row r="184" spans="1:14" x14ac:dyDescent="0.25">
      <c r="A184" s="1">
        <v>73.3</v>
      </c>
      <c r="B184" s="1">
        <v>0</v>
      </c>
      <c r="C184" s="3">
        <v>0</v>
      </c>
      <c r="D184" s="5">
        <v>0</v>
      </c>
      <c r="E184" s="7">
        <v>0</v>
      </c>
      <c r="F184" s="9">
        <v>0</v>
      </c>
      <c r="G184" s="11">
        <v>0</v>
      </c>
      <c r="H184" s="13">
        <v>0</v>
      </c>
      <c r="I184" s="34">
        <v>0</v>
      </c>
      <c r="J184" s="34">
        <v>0</v>
      </c>
      <c r="K184" s="16">
        <v>10</v>
      </c>
      <c r="L184" s="18">
        <v>26.67</v>
      </c>
      <c r="M184" s="20">
        <v>3.33</v>
      </c>
      <c r="N184" s="22">
        <v>236.71</v>
      </c>
    </row>
    <row r="185" spans="1:14" x14ac:dyDescent="0.25">
      <c r="A185" s="1">
        <v>73.349999999999994</v>
      </c>
      <c r="B185" s="1">
        <v>0</v>
      </c>
      <c r="C185" s="3">
        <v>0</v>
      </c>
      <c r="D185" s="5">
        <v>0</v>
      </c>
      <c r="E185" s="7">
        <v>0</v>
      </c>
      <c r="F185" s="9">
        <v>0</v>
      </c>
      <c r="G185" s="11">
        <v>0</v>
      </c>
      <c r="H185" s="13">
        <v>0</v>
      </c>
      <c r="I185" s="34">
        <v>0</v>
      </c>
      <c r="J185" s="34">
        <v>0</v>
      </c>
      <c r="K185" s="16">
        <v>20</v>
      </c>
      <c r="L185" s="18">
        <v>6.67</v>
      </c>
      <c r="M185" s="20">
        <v>3.33</v>
      </c>
      <c r="N185" s="22">
        <v>1043.56</v>
      </c>
    </row>
    <row r="186" spans="1:14" x14ac:dyDescent="0.25">
      <c r="A186" s="1">
        <v>73.400000000000006</v>
      </c>
      <c r="B186" s="1">
        <v>0</v>
      </c>
      <c r="C186" s="3">
        <v>0</v>
      </c>
      <c r="D186" s="5">
        <v>0</v>
      </c>
      <c r="E186" s="7">
        <v>0</v>
      </c>
      <c r="F186" s="9">
        <v>0</v>
      </c>
      <c r="G186" s="11">
        <v>0</v>
      </c>
      <c r="H186" s="13">
        <v>6.67</v>
      </c>
      <c r="I186" s="34">
        <v>0</v>
      </c>
      <c r="J186" s="34">
        <v>0</v>
      </c>
      <c r="K186" s="16">
        <v>20</v>
      </c>
      <c r="L186" s="18">
        <v>10</v>
      </c>
      <c r="M186" s="20">
        <v>0</v>
      </c>
      <c r="N186" s="22">
        <v>1270.26</v>
      </c>
    </row>
    <row r="187" spans="1:14" x14ac:dyDescent="0.25">
      <c r="A187" s="1">
        <v>73.45</v>
      </c>
      <c r="B187" s="1">
        <v>0</v>
      </c>
      <c r="C187" s="3">
        <v>0</v>
      </c>
      <c r="D187" s="5">
        <v>0</v>
      </c>
      <c r="E187" s="7">
        <v>0</v>
      </c>
      <c r="F187" s="9">
        <v>0</v>
      </c>
      <c r="G187" s="11">
        <v>3.33</v>
      </c>
      <c r="H187" s="13">
        <v>0</v>
      </c>
      <c r="I187" s="34">
        <v>0</v>
      </c>
      <c r="J187" s="34">
        <v>6.67</v>
      </c>
      <c r="K187" s="16">
        <v>33.340000000000003</v>
      </c>
      <c r="L187" s="18">
        <v>63088.95</v>
      </c>
      <c r="M187" s="20">
        <v>0</v>
      </c>
      <c r="N187" s="22">
        <v>1567.01</v>
      </c>
    </row>
    <row r="188" spans="1:14" x14ac:dyDescent="0.25">
      <c r="A188" s="1">
        <v>73.5</v>
      </c>
      <c r="B188" s="1">
        <v>0</v>
      </c>
      <c r="C188" s="3">
        <v>0</v>
      </c>
      <c r="D188" s="5">
        <v>0</v>
      </c>
      <c r="E188" s="7">
        <v>0</v>
      </c>
      <c r="F188" s="9">
        <v>0</v>
      </c>
      <c r="G188" s="11">
        <v>3.33</v>
      </c>
      <c r="H188" s="13">
        <v>6.67</v>
      </c>
      <c r="I188" s="34">
        <v>16.670000000000002</v>
      </c>
      <c r="J188" s="34">
        <v>3.33</v>
      </c>
      <c r="K188" s="16">
        <v>30.01</v>
      </c>
      <c r="L188" s="18">
        <v>42467.32</v>
      </c>
      <c r="M188" s="20">
        <v>0</v>
      </c>
      <c r="N188" s="22">
        <v>1663.71</v>
      </c>
    </row>
    <row r="189" spans="1:14" x14ac:dyDescent="0.25">
      <c r="A189" s="1">
        <v>73.55</v>
      </c>
      <c r="B189" s="1">
        <v>3.33</v>
      </c>
      <c r="C189" s="3">
        <v>3.33</v>
      </c>
      <c r="D189" s="5">
        <v>0</v>
      </c>
      <c r="E189" s="7">
        <v>0</v>
      </c>
      <c r="F189" s="9">
        <v>0</v>
      </c>
      <c r="G189" s="11">
        <v>3.33</v>
      </c>
      <c r="H189" s="13">
        <v>23.34</v>
      </c>
      <c r="I189" s="34">
        <v>10</v>
      </c>
      <c r="J189" s="34">
        <v>3.33</v>
      </c>
      <c r="K189" s="16">
        <v>73.34</v>
      </c>
      <c r="L189" s="18">
        <v>43002.59</v>
      </c>
      <c r="M189" s="20">
        <v>0</v>
      </c>
      <c r="N189" s="22">
        <v>1763.77</v>
      </c>
    </row>
    <row r="190" spans="1:14" x14ac:dyDescent="0.25">
      <c r="A190" s="1">
        <v>73.599999999999994</v>
      </c>
      <c r="B190" s="1">
        <v>0</v>
      </c>
      <c r="C190" s="3">
        <v>0</v>
      </c>
      <c r="D190" s="5">
        <v>0</v>
      </c>
      <c r="E190" s="7">
        <v>0</v>
      </c>
      <c r="F190" s="9">
        <v>10</v>
      </c>
      <c r="G190" s="11">
        <v>23.34</v>
      </c>
      <c r="H190" s="13">
        <v>40.01</v>
      </c>
      <c r="I190" s="34">
        <v>23.34</v>
      </c>
      <c r="J190" s="34">
        <v>63.34</v>
      </c>
      <c r="K190" s="16">
        <v>260.05</v>
      </c>
      <c r="L190" s="18">
        <v>44166.66</v>
      </c>
      <c r="M190" s="20">
        <v>0</v>
      </c>
      <c r="N190" s="22">
        <v>1700.4</v>
      </c>
    </row>
    <row r="191" spans="1:14" x14ac:dyDescent="0.25">
      <c r="A191" s="1">
        <v>73.650000000000006</v>
      </c>
      <c r="B191" s="1">
        <v>0</v>
      </c>
      <c r="C191" s="3">
        <v>0</v>
      </c>
      <c r="D191" s="5">
        <v>20</v>
      </c>
      <c r="E191" s="7">
        <v>33.340000000000003</v>
      </c>
      <c r="F191" s="9">
        <v>26.67</v>
      </c>
      <c r="G191" s="11">
        <v>73.34</v>
      </c>
      <c r="H191" s="13">
        <v>136.69</v>
      </c>
      <c r="I191" s="34">
        <v>180.03</v>
      </c>
      <c r="J191" s="34">
        <v>260.05</v>
      </c>
      <c r="K191" s="16">
        <v>1303.6300000000001</v>
      </c>
      <c r="L191" s="18">
        <v>43681.94</v>
      </c>
      <c r="M191" s="20">
        <v>0</v>
      </c>
      <c r="N191" s="22">
        <v>1223.6099999999999</v>
      </c>
    </row>
    <row r="192" spans="1:14" x14ac:dyDescent="0.25">
      <c r="A192" s="1">
        <v>73.7</v>
      </c>
      <c r="B192" s="1">
        <v>0</v>
      </c>
      <c r="C192" s="3">
        <v>16.670000000000002</v>
      </c>
      <c r="D192" s="5">
        <v>40.01</v>
      </c>
      <c r="E192" s="7">
        <v>116.69</v>
      </c>
      <c r="F192" s="9">
        <v>266.72000000000003</v>
      </c>
      <c r="G192" s="11">
        <v>540.1</v>
      </c>
      <c r="H192" s="13">
        <v>826.84</v>
      </c>
      <c r="I192" s="34">
        <v>1040.23</v>
      </c>
      <c r="J192" s="34">
        <v>1427.03</v>
      </c>
      <c r="K192" s="16">
        <v>7357.67</v>
      </c>
      <c r="L192" s="18">
        <v>47228.49</v>
      </c>
      <c r="M192" s="20">
        <v>6.67</v>
      </c>
      <c r="N192" s="22">
        <v>20</v>
      </c>
    </row>
    <row r="193" spans="1:14" x14ac:dyDescent="0.25">
      <c r="A193" s="1">
        <v>73.75</v>
      </c>
      <c r="B193" s="1">
        <v>0</v>
      </c>
      <c r="C193" s="3">
        <v>170.03</v>
      </c>
      <c r="D193" s="5">
        <v>916.86</v>
      </c>
      <c r="E193" s="7">
        <v>1780.43</v>
      </c>
      <c r="F193" s="9">
        <v>3604.64</v>
      </c>
      <c r="G193" s="11">
        <v>7100.38</v>
      </c>
      <c r="H193" s="13">
        <v>11238.17</v>
      </c>
      <c r="I193" s="34">
        <v>15561.01</v>
      </c>
      <c r="J193" s="34">
        <v>18790.48</v>
      </c>
      <c r="K193" s="16">
        <v>96408.56</v>
      </c>
      <c r="L193" s="18">
        <v>94347.37</v>
      </c>
      <c r="M193" s="20">
        <v>56.68</v>
      </c>
      <c r="N193" s="22">
        <v>3.33</v>
      </c>
    </row>
    <row r="194" spans="1:14" x14ac:dyDescent="0.25">
      <c r="A194" s="1">
        <v>73.8</v>
      </c>
      <c r="B194" s="1">
        <v>10</v>
      </c>
      <c r="C194" s="3">
        <v>813.5</v>
      </c>
      <c r="D194" s="5">
        <v>3824.56</v>
      </c>
      <c r="E194" s="7">
        <v>8257.08</v>
      </c>
      <c r="F194" s="9">
        <v>16338.83</v>
      </c>
      <c r="G194" s="11">
        <v>33478.629999999997</v>
      </c>
      <c r="H194" s="13">
        <v>51167.72</v>
      </c>
      <c r="I194" s="34">
        <v>68305.06</v>
      </c>
      <c r="J194" s="34">
        <v>82315.27</v>
      </c>
      <c r="K194" s="16">
        <v>434246.85</v>
      </c>
      <c r="L194" s="18">
        <v>607948.23</v>
      </c>
      <c r="M194" s="20">
        <v>293.38</v>
      </c>
      <c r="N194" s="22">
        <v>156.69999999999999</v>
      </c>
    </row>
    <row r="195" spans="1:14" x14ac:dyDescent="0.25">
      <c r="A195" s="1">
        <v>73.849999999999994</v>
      </c>
      <c r="B195" s="1">
        <v>13.34</v>
      </c>
      <c r="C195" s="3">
        <v>1613.69</v>
      </c>
      <c r="D195" s="5">
        <v>7893.37</v>
      </c>
      <c r="E195" s="7">
        <v>16381.84</v>
      </c>
      <c r="F195" s="9">
        <v>32196.65</v>
      </c>
      <c r="G195" s="11">
        <v>64193.34</v>
      </c>
      <c r="H195" s="13">
        <v>95965.11</v>
      </c>
      <c r="I195" s="34">
        <v>126752.99</v>
      </c>
      <c r="J195" s="34">
        <v>159713.68</v>
      </c>
      <c r="K195" s="16">
        <v>819938.44</v>
      </c>
      <c r="L195" s="18">
        <v>1527188.99</v>
      </c>
      <c r="M195" s="20">
        <v>830.16</v>
      </c>
      <c r="N195" s="22">
        <v>530.1</v>
      </c>
    </row>
    <row r="196" spans="1:14" x14ac:dyDescent="0.25">
      <c r="A196" s="1">
        <v>73.900000000000006</v>
      </c>
      <c r="B196" s="1">
        <v>6.67</v>
      </c>
      <c r="C196" s="3">
        <v>2163.86</v>
      </c>
      <c r="D196" s="5">
        <v>9814.76</v>
      </c>
      <c r="E196" s="7">
        <v>20370.64</v>
      </c>
      <c r="F196" s="9">
        <v>40394.68</v>
      </c>
      <c r="G196" s="11">
        <v>80145.259999999995</v>
      </c>
      <c r="H196" s="13">
        <v>120082.38</v>
      </c>
      <c r="I196" s="34">
        <v>160803.56</v>
      </c>
      <c r="J196" s="34">
        <v>202106.66</v>
      </c>
      <c r="K196" s="16">
        <v>1027470.37</v>
      </c>
      <c r="L196" s="18">
        <v>2043236.13</v>
      </c>
      <c r="M196" s="20">
        <v>1310.27</v>
      </c>
      <c r="N196" s="22">
        <v>1070.22</v>
      </c>
    </row>
    <row r="197" spans="1:14" x14ac:dyDescent="0.25">
      <c r="A197" s="1">
        <v>73.95</v>
      </c>
      <c r="B197" s="1">
        <v>6.67</v>
      </c>
      <c r="C197" s="3">
        <v>2477.27</v>
      </c>
      <c r="D197" s="5">
        <v>11936.67</v>
      </c>
      <c r="E197" s="7">
        <v>23582.48</v>
      </c>
      <c r="F197" s="9">
        <v>47934.59</v>
      </c>
      <c r="G197" s="11">
        <v>95836.12</v>
      </c>
      <c r="H197" s="13">
        <v>143280.47</v>
      </c>
      <c r="I197" s="34">
        <v>190855.31</v>
      </c>
      <c r="J197" s="34">
        <v>238900.74</v>
      </c>
      <c r="K197" s="16">
        <v>1243585.06</v>
      </c>
      <c r="L197" s="18">
        <v>2465251.02</v>
      </c>
      <c r="M197" s="20">
        <v>1787.1</v>
      </c>
      <c r="N197" s="22">
        <v>1446.99</v>
      </c>
    </row>
    <row r="198" spans="1:14" x14ac:dyDescent="0.25">
      <c r="A198" s="1">
        <v>74</v>
      </c>
      <c r="B198" s="1">
        <v>3.33</v>
      </c>
      <c r="C198" s="3">
        <v>2337.2399999999998</v>
      </c>
      <c r="D198" s="5">
        <v>11753.3</v>
      </c>
      <c r="E198" s="7">
        <v>23896.67</v>
      </c>
      <c r="F198" s="9">
        <v>47506.42</v>
      </c>
      <c r="G198" s="11">
        <v>95837.35</v>
      </c>
      <c r="H198" s="13">
        <v>142433.45000000001</v>
      </c>
      <c r="I198" s="34">
        <v>190412.55</v>
      </c>
      <c r="J198" s="34">
        <v>237789.29</v>
      </c>
      <c r="K198" s="16">
        <v>1270443.33</v>
      </c>
      <c r="L198" s="18">
        <v>2600225.5499999998</v>
      </c>
      <c r="M198" s="20">
        <v>1683.72</v>
      </c>
      <c r="N198" s="22">
        <v>1520.36</v>
      </c>
    </row>
    <row r="199" spans="1:14" x14ac:dyDescent="0.25">
      <c r="A199" s="1">
        <v>74.05</v>
      </c>
      <c r="B199" s="1">
        <v>10</v>
      </c>
      <c r="C199" s="3">
        <v>2403.92</v>
      </c>
      <c r="D199" s="5">
        <v>11653.16</v>
      </c>
      <c r="E199" s="7">
        <v>22951.45</v>
      </c>
      <c r="F199" s="9">
        <v>46235.86</v>
      </c>
      <c r="G199" s="11">
        <v>93327.35</v>
      </c>
      <c r="H199" s="13">
        <v>138704.06</v>
      </c>
      <c r="I199" s="34">
        <v>186065.76</v>
      </c>
      <c r="J199" s="34">
        <v>234975.28</v>
      </c>
      <c r="K199" s="16">
        <v>1245429.05</v>
      </c>
      <c r="L199" s="18">
        <v>2518032.4300000002</v>
      </c>
      <c r="M199" s="20">
        <v>1910.46</v>
      </c>
      <c r="N199" s="22">
        <v>1370.29</v>
      </c>
    </row>
    <row r="200" spans="1:14" x14ac:dyDescent="0.25">
      <c r="A200" s="1">
        <v>74.099999999999994</v>
      </c>
      <c r="B200" s="1">
        <v>6.67</v>
      </c>
      <c r="C200" s="3">
        <v>2260.54</v>
      </c>
      <c r="D200" s="5">
        <v>11032.46</v>
      </c>
      <c r="E200" s="7">
        <v>21863.15</v>
      </c>
      <c r="F200" s="9">
        <v>44146.04</v>
      </c>
      <c r="G200" s="11">
        <v>86776.63</v>
      </c>
      <c r="H200" s="13">
        <v>131612.66</v>
      </c>
      <c r="I200" s="34">
        <v>176042.57</v>
      </c>
      <c r="J200" s="34">
        <v>217386.16</v>
      </c>
      <c r="K200" s="16">
        <v>1183715.3500000001</v>
      </c>
      <c r="L200" s="18">
        <v>2409908.4900000002</v>
      </c>
      <c r="M200" s="20">
        <v>1750.41</v>
      </c>
      <c r="N200" s="22">
        <v>1233.5899999999999</v>
      </c>
    </row>
    <row r="201" spans="1:14" x14ac:dyDescent="0.25">
      <c r="A201" s="1">
        <v>74.150000000000006</v>
      </c>
      <c r="B201" s="1">
        <v>0</v>
      </c>
      <c r="C201" s="3">
        <v>483.42</v>
      </c>
      <c r="D201" s="5">
        <v>2380.62</v>
      </c>
      <c r="E201" s="7">
        <v>4141.34</v>
      </c>
      <c r="F201" s="9">
        <v>7666.85</v>
      </c>
      <c r="G201" s="11">
        <v>15054.54</v>
      </c>
      <c r="H201" s="13">
        <v>21771.82</v>
      </c>
      <c r="I201" s="34">
        <v>26792.35</v>
      </c>
      <c r="J201" s="34">
        <v>36049.51</v>
      </c>
      <c r="K201" s="16">
        <v>495551.19</v>
      </c>
      <c r="L201" s="18">
        <v>1170966.82</v>
      </c>
      <c r="M201" s="20">
        <v>993.54</v>
      </c>
      <c r="N201" s="22">
        <v>1163.58</v>
      </c>
    </row>
    <row r="202" spans="1:14" x14ac:dyDescent="0.25">
      <c r="A202" s="1">
        <v>74.2</v>
      </c>
      <c r="B202" s="1">
        <v>0</v>
      </c>
      <c r="C202" s="3">
        <v>0</v>
      </c>
      <c r="D202" s="5">
        <v>13.34</v>
      </c>
      <c r="E202" s="7">
        <v>3.33</v>
      </c>
      <c r="F202" s="9">
        <v>56.68</v>
      </c>
      <c r="G202" s="11">
        <v>83.35</v>
      </c>
      <c r="H202" s="13">
        <v>140.02000000000001</v>
      </c>
      <c r="I202" s="34">
        <v>126.69</v>
      </c>
      <c r="J202" s="34">
        <v>213.37</v>
      </c>
      <c r="K202" s="16">
        <v>40508.629999999997</v>
      </c>
      <c r="L202" s="18">
        <v>43339.43</v>
      </c>
      <c r="M202" s="20">
        <v>20</v>
      </c>
      <c r="N202" s="22">
        <v>10</v>
      </c>
    </row>
    <row r="203" spans="1:14" x14ac:dyDescent="0.25">
      <c r="A203" s="1">
        <v>74.25</v>
      </c>
      <c r="B203" s="1">
        <v>0</v>
      </c>
      <c r="C203" s="3">
        <v>0</v>
      </c>
      <c r="D203" s="5">
        <v>0</v>
      </c>
      <c r="E203" s="7">
        <v>0</v>
      </c>
      <c r="F203" s="9">
        <v>6.67</v>
      </c>
      <c r="G203" s="11">
        <v>3.33</v>
      </c>
      <c r="H203" s="13">
        <v>6.67</v>
      </c>
      <c r="I203" s="34">
        <v>16.670000000000002</v>
      </c>
      <c r="J203" s="34">
        <v>13.34</v>
      </c>
      <c r="K203" s="16">
        <v>38725.22</v>
      </c>
      <c r="L203" s="18">
        <v>45257.03</v>
      </c>
      <c r="M203" s="20">
        <v>0</v>
      </c>
      <c r="N203" s="22">
        <v>26.67</v>
      </c>
    </row>
    <row r="204" spans="1:14" x14ac:dyDescent="0.25">
      <c r="A204" s="1">
        <v>74.3</v>
      </c>
      <c r="B204" s="1">
        <v>0</v>
      </c>
      <c r="C204" s="3">
        <v>3.33</v>
      </c>
      <c r="D204" s="5">
        <v>0</v>
      </c>
      <c r="E204" s="7">
        <v>0</v>
      </c>
      <c r="F204" s="9">
        <v>0</v>
      </c>
      <c r="G204" s="11">
        <v>0</v>
      </c>
      <c r="H204" s="13">
        <v>0</v>
      </c>
      <c r="I204" s="34">
        <v>6.67</v>
      </c>
      <c r="J204" s="34">
        <v>6.67</v>
      </c>
      <c r="K204" s="16">
        <v>39957.519999999997</v>
      </c>
      <c r="L204" s="18">
        <v>44096.06</v>
      </c>
      <c r="M204" s="20">
        <v>0</v>
      </c>
      <c r="N204" s="22">
        <v>270.04000000000002</v>
      </c>
    </row>
    <row r="205" spans="1:14" x14ac:dyDescent="0.25">
      <c r="A205" s="1">
        <v>74.349999999999994</v>
      </c>
      <c r="B205" s="1">
        <v>0</v>
      </c>
      <c r="C205" s="3">
        <v>0</v>
      </c>
      <c r="D205" s="5">
        <v>0</v>
      </c>
      <c r="E205" s="7">
        <v>0</v>
      </c>
      <c r="F205" s="9">
        <v>0</v>
      </c>
      <c r="G205" s="11">
        <v>0</v>
      </c>
      <c r="H205" s="13">
        <v>3.33</v>
      </c>
      <c r="I205" s="34">
        <v>0</v>
      </c>
      <c r="J205" s="34">
        <v>0</v>
      </c>
      <c r="K205" s="16">
        <v>40779.24</v>
      </c>
      <c r="L205" s="18">
        <v>43346.41</v>
      </c>
      <c r="M205" s="20">
        <v>0</v>
      </c>
      <c r="N205" s="22">
        <v>886.85</v>
      </c>
    </row>
    <row r="206" spans="1:14" x14ac:dyDescent="0.25">
      <c r="A206" s="1">
        <v>74.400000000000006</v>
      </c>
      <c r="B206" s="1">
        <v>0</v>
      </c>
      <c r="C206" s="3">
        <v>0</v>
      </c>
      <c r="D206" s="5">
        <v>0</v>
      </c>
      <c r="E206" s="7">
        <v>3.33</v>
      </c>
      <c r="F206" s="9">
        <v>0</v>
      </c>
      <c r="G206" s="11">
        <v>0</v>
      </c>
      <c r="H206" s="13">
        <v>0</v>
      </c>
      <c r="I206" s="34">
        <v>0</v>
      </c>
      <c r="J206" s="34">
        <v>0</v>
      </c>
      <c r="K206" s="16">
        <v>41376.120000000003</v>
      </c>
      <c r="L206" s="18">
        <v>43705.68</v>
      </c>
      <c r="M206" s="20">
        <v>3.33</v>
      </c>
      <c r="N206" s="22">
        <v>1173.57</v>
      </c>
    </row>
    <row r="207" spans="1:14" x14ac:dyDescent="0.25">
      <c r="A207" s="1">
        <v>74.45</v>
      </c>
      <c r="B207" s="1">
        <v>3.33</v>
      </c>
      <c r="C207" s="3">
        <v>0</v>
      </c>
      <c r="D207" s="5">
        <v>0</v>
      </c>
      <c r="E207" s="7">
        <v>0</v>
      </c>
      <c r="F207" s="9">
        <v>0</v>
      </c>
      <c r="G207" s="11">
        <v>0</v>
      </c>
      <c r="H207" s="13">
        <v>0</v>
      </c>
      <c r="I207" s="34">
        <v>6.67</v>
      </c>
      <c r="J207" s="34">
        <v>0</v>
      </c>
      <c r="K207" s="16">
        <v>3.33</v>
      </c>
      <c r="L207" s="18">
        <v>16.670000000000002</v>
      </c>
      <c r="M207" s="20">
        <v>0</v>
      </c>
      <c r="N207" s="22">
        <v>1580.36</v>
      </c>
    </row>
    <row r="208" spans="1:14" x14ac:dyDescent="0.25">
      <c r="A208" s="1">
        <v>74.5</v>
      </c>
      <c r="B208" s="1">
        <v>0</v>
      </c>
      <c r="C208" s="3">
        <v>0</v>
      </c>
      <c r="D208" s="5">
        <v>0</v>
      </c>
      <c r="E208" s="7">
        <v>0</v>
      </c>
      <c r="F208" s="9">
        <v>6.67</v>
      </c>
      <c r="G208" s="11">
        <v>0</v>
      </c>
      <c r="H208" s="13">
        <v>0</v>
      </c>
      <c r="I208" s="34">
        <v>0</v>
      </c>
      <c r="J208" s="34">
        <v>0</v>
      </c>
      <c r="K208" s="16">
        <v>3.33</v>
      </c>
      <c r="L208" s="18">
        <v>43.34</v>
      </c>
      <c r="M208" s="20">
        <v>0</v>
      </c>
      <c r="N208" s="22">
        <v>1613.69</v>
      </c>
    </row>
    <row r="209" spans="1:14" x14ac:dyDescent="0.25">
      <c r="A209" s="1">
        <v>74.55</v>
      </c>
      <c r="B209" s="1">
        <v>0</v>
      </c>
      <c r="C209" s="3">
        <v>0</v>
      </c>
      <c r="D209" s="5">
        <v>3.33</v>
      </c>
      <c r="E209" s="7">
        <v>0</v>
      </c>
      <c r="F209" s="9">
        <v>13.34</v>
      </c>
      <c r="G209" s="11">
        <v>3.33</v>
      </c>
      <c r="H209" s="13">
        <v>0</v>
      </c>
      <c r="I209" s="34">
        <v>0</v>
      </c>
      <c r="J209" s="34">
        <v>0</v>
      </c>
      <c r="K209" s="16">
        <v>23.34</v>
      </c>
      <c r="L209" s="18">
        <v>96.68</v>
      </c>
      <c r="M209" s="20">
        <v>0</v>
      </c>
      <c r="N209" s="22">
        <v>1750.39</v>
      </c>
    </row>
    <row r="210" spans="1:14" x14ac:dyDescent="0.25">
      <c r="A210" s="1">
        <v>74.599999999999994</v>
      </c>
      <c r="B210" s="1">
        <v>0</v>
      </c>
      <c r="C210" s="3">
        <v>0</v>
      </c>
      <c r="D210" s="5">
        <v>0</v>
      </c>
      <c r="E210" s="7">
        <v>0</v>
      </c>
      <c r="F210" s="9">
        <v>10</v>
      </c>
      <c r="G210" s="11">
        <v>13.34</v>
      </c>
      <c r="H210" s="13">
        <v>10</v>
      </c>
      <c r="I210" s="34">
        <v>30</v>
      </c>
      <c r="J210" s="34">
        <v>46.68</v>
      </c>
      <c r="K210" s="16">
        <v>106.68</v>
      </c>
      <c r="L210" s="18">
        <v>236.7</v>
      </c>
      <c r="M210" s="20">
        <v>0</v>
      </c>
      <c r="N210" s="22">
        <v>1833.77</v>
      </c>
    </row>
    <row r="211" spans="1:14" x14ac:dyDescent="0.25">
      <c r="A211" s="1">
        <v>74.650000000000006</v>
      </c>
      <c r="B211" s="1">
        <v>0</v>
      </c>
      <c r="C211" s="3">
        <v>0</v>
      </c>
      <c r="D211" s="5">
        <v>3.33</v>
      </c>
      <c r="E211" s="7">
        <v>6.67</v>
      </c>
      <c r="F211" s="9">
        <v>10</v>
      </c>
      <c r="G211" s="11">
        <v>16.670000000000002</v>
      </c>
      <c r="H211" s="13">
        <v>56.68</v>
      </c>
      <c r="I211" s="34">
        <v>83.35</v>
      </c>
      <c r="J211" s="34">
        <v>86.68</v>
      </c>
      <c r="K211" s="16">
        <v>386.73</v>
      </c>
      <c r="L211" s="18">
        <v>890.19</v>
      </c>
      <c r="M211" s="20">
        <v>0</v>
      </c>
      <c r="N211" s="22">
        <v>1450.3</v>
      </c>
    </row>
    <row r="212" spans="1:14" x14ac:dyDescent="0.25">
      <c r="A212" s="1">
        <v>74.7</v>
      </c>
      <c r="B212" s="1">
        <v>0</v>
      </c>
      <c r="C212" s="3">
        <v>6.67</v>
      </c>
      <c r="D212" s="5">
        <v>10</v>
      </c>
      <c r="E212" s="7">
        <v>53.34</v>
      </c>
      <c r="F212" s="9">
        <v>80.010000000000005</v>
      </c>
      <c r="G212" s="11">
        <v>223.37</v>
      </c>
      <c r="H212" s="13">
        <v>276.70999999999998</v>
      </c>
      <c r="I212" s="34">
        <v>383.4</v>
      </c>
      <c r="J212" s="34">
        <v>373.4</v>
      </c>
      <c r="K212" s="16">
        <v>2433.9699999999998</v>
      </c>
      <c r="L212" s="18">
        <v>5328.82</v>
      </c>
      <c r="M212" s="20">
        <v>3.33</v>
      </c>
      <c r="N212" s="22">
        <v>40.01</v>
      </c>
    </row>
    <row r="213" spans="1:14" x14ac:dyDescent="0.25">
      <c r="A213" s="1">
        <v>74.75</v>
      </c>
      <c r="B213" s="1">
        <v>0</v>
      </c>
      <c r="C213" s="3">
        <v>33.340000000000003</v>
      </c>
      <c r="D213" s="5">
        <v>143.35</v>
      </c>
      <c r="E213" s="7">
        <v>276.70999999999998</v>
      </c>
      <c r="F213" s="9">
        <v>656.81</v>
      </c>
      <c r="G213" s="11">
        <v>1096.9000000000001</v>
      </c>
      <c r="H213" s="13">
        <v>1973.91</v>
      </c>
      <c r="I213" s="34">
        <v>2757.6</v>
      </c>
      <c r="J213" s="34">
        <v>3434.53</v>
      </c>
      <c r="K213" s="16">
        <v>17128.349999999999</v>
      </c>
      <c r="L213" s="18">
        <v>36802.36</v>
      </c>
      <c r="M213" s="20">
        <v>3.33</v>
      </c>
      <c r="N213" s="22">
        <v>20</v>
      </c>
    </row>
    <row r="214" spans="1:14" x14ac:dyDescent="0.25">
      <c r="A214" s="1">
        <v>74.8</v>
      </c>
      <c r="B214" s="1">
        <v>0</v>
      </c>
      <c r="C214" s="3">
        <v>336.73</v>
      </c>
      <c r="D214" s="5">
        <v>1637.03</v>
      </c>
      <c r="E214" s="7">
        <v>3137.53</v>
      </c>
      <c r="F214" s="9">
        <v>6309.15</v>
      </c>
      <c r="G214" s="11">
        <v>13044.88</v>
      </c>
      <c r="H214" s="13">
        <v>19193</v>
      </c>
      <c r="I214" s="34">
        <v>26185.19</v>
      </c>
      <c r="J214" s="34">
        <v>32208.13</v>
      </c>
      <c r="K214" s="16">
        <v>164930.63</v>
      </c>
      <c r="L214" s="18">
        <v>344163.25</v>
      </c>
      <c r="M214" s="20">
        <v>100.02</v>
      </c>
      <c r="N214" s="22">
        <v>126.69</v>
      </c>
    </row>
    <row r="215" spans="1:14" x14ac:dyDescent="0.25">
      <c r="A215" s="1">
        <v>74.849999999999994</v>
      </c>
      <c r="B215" s="1">
        <v>3.33</v>
      </c>
      <c r="C215" s="3">
        <v>866.83</v>
      </c>
      <c r="D215" s="5">
        <v>3667.72</v>
      </c>
      <c r="E215" s="7">
        <v>7706.62</v>
      </c>
      <c r="F215" s="9">
        <v>15454.13</v>
      </c>
      <c r="G215" s="11">
        <v>30543.05</v>
      </c>
      <c r="H215" s="13">
        <v>44069.34</v>
      </c>
      <c r="I215" s="34">
        <v>60211.27</v>
      </c>
      <c r="J215" s="34">
        <v>74826.47</v>
      </c>
      <c r="K215" s="16">
        <v>375250.76</v>
      </c>
      <c r="L215" s="18">
        <v>781849.59</v>
      </c>
      <c r="M215" s="20">
        <v>670.13</v>
      </c>
      <c r="N215" s="22">
        <v>680.13</v>
      </c>
    </row>
    <row r="216" spans="1:14" x14ac:dyDescent="0.25">
      <c r="A216" s="1">
        <v>74.900000000000006</v>
      </c>
      <c r="B216" s="1">
        <v>0</v>
      </c>
      <c r="C216" s="3">
        <v>976.85</v>
      </c>
      <c r="D216" s="5">
        <v>4594.82</v>
      </c>
      <c r="E216" s="7">
        <v>9010.7999999999993</v>
      </c>
      <c r="F216" s="9">
        <v>17650.28</v>
      </c>
      <c r="G216" s="11">
        <v>36082.94</v>
      </c>
      <c r="H216" s="13">
        <v>53906.47</v>
      </c>
      <c r="I216" s="34">
        <v>72173.52</v>
      </c>
      <c r="J216" s="34">
        <v>91163.81</v>
      </c>
      <c r="K216" s="16">
        <v>451205.52</v>
      </c>
      <c r="L216" s="18">
        <v>943092.57</v>
      </c>
      <c r="M216" s="20">
        <v>916.85</v>
      </c>
      <c r="N216" s="22">
        <v>883.5</v>
      </c>
    </row>
    <row r="217" spans="1:14" x14ac:dyDescent="0.25">
      <c r="A217" s="1">
        <v>74.95</v>
      </c>
      <c r="B217" s="1">
        <v>6.67</v>
      </c>
      <c r="C217" s="3">
        <v>1016.87</v>
      </c>
      <c r="D217" s="5">
        <v>4908.3</v>
      </c>
      <c r="E217" s="7">
        <v>9421.18</v>
      </c>
      <c r="F217" s="9">
        <v>18571.490000000002</v>
      </c>
      <c r="G217" s="11">
        <v>38432.300000000003</v>
      </c>
      <c r="H217" s="13">
        <v>57784.72</v>
      </c>
      <c r="I217" s="34">
        <v>76619.98</v>
      </c>
      <c r="J217" s="34">
        <v>95514.73</v>
      </c>
      <c r="K217" s="16">
        <v>481756.12</v>
      </c>
      <c r="L217" s="18">
        <v>1004608.74</v>
      </c>
      <c r="M217" s="20">
        <v>1070.21</v>
      </c>
      <c r="N217" s="22">
        <v>1023.53</v>
      </c>
    </row>
    <row r="218" spans="1:14" x14ac:dyDescent="0.25">
      <c r="A218" s="1">
        <v>75</v>
      </c>
      <c r="B218" s="1">
        <v>0</v>
      </c>
      <c r="C218" s="3">
        <v>1043.55</v>
      </c>
      <c r="D218" s="5">
        <v>4708.18</v>
      </c>
      <c r="E218" s="7">
        <v>9716.4699999999993</v>
      </c>
      <c r="F218" s="9">
        <v>20120.43</v>
      </c>
      <c r="G218" s="11">
        <v>40003.82</v>
      </c>
      <c r="H218" s="13">
        <v>59679.839999999997</v>
      </c>
      <c r="I218" s="34">
        <v>80354.14</v>
      </c>
      <c r="J218" s="34">
        <v>98789.87</v>
      </c>
      <c r="K218" s="16">
        <v>497207.36</v>
      </c>
      <c r="L218" s="18">
        <v>1047394.09</v>
      </c>
      <c r="M218" s="20">
        <v>1143.57</v>
      </c>
      <c r="N218" s="22">
        <v>1070.22</v>
      </c>
    </row>
    <row r="219" spans="1:14" x14ac:dyDescent="0.25">
      <c r="A219" s="1">
        <v>75.05</v>
      </c>
      <c r="B219" s="1">
        <v>0</v>
      </c>
      <c r="C219" s="3">
        <v>900.18</v>
      </c>
      <c r="D219" s="5">
        <v>4774.8900000000003</v>
      </c>
      <c r="E219" s="7">
        <v>9511.19</v>
      </c>
      <c r="F219" s="9">
        <v>19859.97</v>
      </c>
      <c r="G219" s="11">
        <v>39361.519999999997</v>
      </c>
      <c r="H219" s="13">
        <v>58984</v>
      </c>
      <c r="I219" s="34">
        <v>78401.509999999995</v>
      </c>
      <c r="J219" s="34">
        <v>97510.94</v>
      </c>
      <c r="K219" s="16">
        <v>488583.09</v>
      </c>
      <c r="L219" s="18">
        <v>1021973.58</v>
      </c>
      <c r="M219" s="20">
        <v>1153.57</v>
      </c>
      <c r="N219" s="22">
        <v>1200.26</v>
      </c>
    </row>
    <row r="220" spans="1:14" x14ac:dyDescent="0.25">
      <c r="A220" s="1">
        <v>75.099999999999994</v>
      </c>
      <c r="B220" s="1">
        <v>16.670000000000002</v>
      </c>
      <c r="C220" s="3">
        <v>946.87</v>
      </c>
      <c r="D220" s="5">
        <v>4848.37</v>
      </c>
      <c r="E220" s="7">
        <v>9297.76</v>
      </c>
      <c r="F220" s="9">
        <v>18290.88</v>
      </c>
      <c r="G220" s="11">
        <v>36233</v>
      </c>
      <c r="H220" s="13">
        <v>53976.84</v>
      </c>
      <c r="I220" s="34">
        <v>72990.47</v>
      </c>
      <c r="J220" s="34">
        <v>92545.06</v>
      </c>
      <c r="K220" s="16">
        <v>456981.28</v>
      </c>
      <c r="L220" s="18">
        <v>951710.53</v>
      </c>
      <c r="M220" s="20">
        <v>1216.93</v>
      </c>
      <c r="N220" s="22">
        <v>1016.86</v>
      </c>
    </row>
    <row r="221" spans="1:14" x14ac:dyDescent="0.25">
      <c r="A221" s="1">
        <v>75.150000000000006</v>
      </c>
      <c r="B221" s="1">
        <v>0</v>
      </c>
      <c r="C221" s="3">
        <v>66.680000000000007</v>
      </c>
      <c r="D221" s="5">
        <v>513.42999999999995</v>
      </c>
      <c r="E221" s="7">
        <v>936.85</v>
      </c>
      <c r="F221" s="9">
        <v>1830.47</v>
      </c>
      <c r="G221" s="11">
        <v>3451.04</v>
      </c>
      <c r="H221" s="13">
        <v>4878.49</v>
      </c>
      <c r="I221" s="34">
        <v>5865.76</v>
      </c>
      <c r="J221" s="34">
        <v>8364.23</v>
      </c>
      <c r="K221" s="16">
        <v>36806.74</v>
      </c>
      <c r="L221" s="18">
        <v>72824.34</v>
      </c>
      <c r="M221" s="20">
        <v>896.86</v>
      </c>
      <c r="N221" s="22">
        <v>756.82</v>
      </c>
    </row>
    <row r="222" spans="1:14" x14ac:dyDescent="0.25">
      <c r="A222" s="1">
        <v>75.2</v>
      </c>
      <c r="B222" s="1">
        <v>0</v>
      </c>
      <c r="C222" s="3">
        <v>0</v>
      </c>
      <c r="D222" s="5">
        <v>3.33</v>
      </c>
      <c r="E222" s="7">
        <v>6.67</v>
      </c>
      <c r="F222" s="9">
        <v>13.34</v>
      </c>
      <c r="G222" s="11">
        <v>26.67</v>
      </c>
      <c r="H222" s="13">
        <v>33.340000000000003</v>
      </c>
      <c r="I222" s="34">
        <v>60.01</v>
      </c>
      <c r="J222" s="34">
        <v>60.01</v>
      </c>
      <c r="K222" s="16">
        <v>270.05</v>
      </c>
      <c r="L222" s="18">
        <v>626.78</v>
      </c>
      <c r="M222" s="20">
        <v>3.33</v>
      </c>
      <c r="N222" s="22">
        <v>23.34</v>
      </c>
    </row>
    <row r="223" spans="1:14" x14ac:dyDescent="0.25">
      <c r="A223" s="1">
        <v>75.25</v>
      </c>
      <c r="B223" s="1">
        <v>6.67</v>
      </c>
      <c r="C223" s="3">
        <v>0</v>
      </c>
      <c r="D223" s="5">
        <v>0</v>
      </c>
      <c r="E223" s="7">
        <v>0</v>
      </c>
      <c r="F223" s="9">
        <v>0</v>
      </c>
      <c r="G223" s="11">
        <v>0</v>
      </c>
      <c r="H223" s="13">
        <v>3.33</v>
      </c>
      <c r="I223" s="34">
        <v>0</v>
      </c>
      <c r="J223" s="34">
        <v>0</v>
      </c>
      <c r="K223" s="16">
        <v>26.67</v>
      </c>
      <c r="L223" s="18">
        <v>83.35</v>
      </c>
      <c r="M223" s="20">
        <v>0</v>
      </c>
      <c r="N223" s="22">
        <v>0</v>
      </c>
    </row>
    <row r="224" spans="1:14" x14ac:dyDescent="0.25">
      <c r="A224" s="1">
        <v>75.3</v>
      </c>
      <c r="B224" s="1">
        <v>0</v>
      </c>
      <c r="C224" s="3">
        <v>0</v>
      </c>
      <c r="D224" s="5">
        <v>0</v>
      </c>
      <c r="E224" s="7">
        <v>0</v>
      </c>
      <c r="F224" s="9">
        <v>3.33</v>
      </c>
      <c r="G224" s="11">
        <v>0</v>
      </c>
      <c r="H224" s="13">
        <v>0</v>
      </c>
      <c r="I224" s="34">
        <v>0</v>
      </c>
      <c r="J224" s="34">
        <v>0</v>
      </c>
      <c r="K224" s="16">
        <v>3.33</v>
      </c>
      <c r="L224" s="18">
        <v>3.33</v>
      </c>
      <c r="M224" s="20">
        <v>0</v>
      </c>
      <c r="N224" s="22">
        <v>0</v>
      </c>
    </row>
    <row r="225" spans="1:14" x14ac:dyDescent="0.25">
      <c r="A225" s="1">
        <v>75.349999999999994</v>
      </c>
      <c r="B225" s="1">
        <v>0</v>
      </c>
      <c r="C225" s="3">
        <v>0</v>
      </c>
      <c r="D225" s="5">
        <v>0</v>
      </c>
      <c r="E225" s="7">
        <v>0</v>
      </c>
      <c r="F225" s="9">
        <v>0</v>
      </c>
      <c r="G225" s="11">
        <v>6.67</v>
      </c>
      <c r="H225" s="13">
        <v>0</v>
      </c>
      <c r="I225" s="34">
        <v>0</v>
      </c>
      <c r="J225" s="34">
        <v>0</v>
      </c>
      <c r="K225" s="16">
        <v>6.67</v>
      </c>
      <c r="L225" s="18">
        <v>0</v>
      </c>
      <c r="M225" s="20">
        <v>3.33</v>
      </c>
      <c r="N225" s="22">
        <v>3.33</v>
      </c>
    </row>
    <row r="226" spans="1:14" x14ac:dyDescent="0.25">
      <c r="A226" s="1">
        <v>75.400000000000006</v>
      </c>
      <c r="B226" s="1">
        <v>0</v>
      </c>
      <c r="C226" s="3">
        <v>0</v>
      </c>
      <c r="D226" s="5">
        <v>0</v>
      </c>
      <c r="E226" s="7">
        <v>0</v>
      </c>
      <c r="F226" s="9">
        <v>0</v>
      </c>
      <c r="G226" s="11">
        <v>0</v>
      </c>
      <c r="H226" s="13">
        <v>0</v>
      </c>
      <c r="I226" s="34">
        <v>0</v>
      </c>
      <c r="J226" s="34">
        <v>0</v>
      </c>
      <c r="K226" s="16">
        <v>6.67</v>
      </c>
      <c r="L226" s="18">
        <v>3.33</v>
      </c>
      <c r="M226" s="20">
        <v>3.33</v>
      </c>
      <c r="N226" s="22">
        <v>3.33</v>
      </c>
    </row>
    <row r="227" spans="1:14" x14ac:dyDescent="0.25">
      <c r="A227" s="1">
        <v>75.45</v>
      </c>
      <c r="B227" s="1">
        <v>0</v>
      </c>
      <c r="C227" s="3">
        <v>0</v>
      </c>
      <c r="D227" s="5">
        <v>0</v>
      </c>
      <c r="E227" s="7">
        <v>0</v>
      </c>
      <c r="F227" s="9">
        <v>0</v>
      </c>
      <c r="G227" s="11">
        <v>0</v>
      </c>
      <c r="H227" s="13">
        <v>0</v>
      </c>
      <c r="I227" s="34">
        <v>3.33</v>
      </c>
      <c r="J227" s="34">
        <v>0</v>
      </c>
      <c r="K227" s="16">
        <v>0</v>
      </c>
      <c r="L227" s="18">
        <v>26.67</v>
      </c>
      <c r="M227" s="20">
        <v>0</v>
      </c>
      <c r="N227" s="22">
        <v>0</v>
      </c>
    </row>
    <row r="228" spans="1:14" x14ac:dyDescent="0.25">
      <c r="A228" s="1">
        <v>75.5</v>
      </c>
      <c r="B228" s="1">
        <v>0</v>
      </c>
      <c r="C228" s="3">
        <v>0</v>
      </c>
      <c r="D228" s="5">
        <v>0</v>
      </c>
      <c r="E228" s="7">
        <v>0</v>
      </c>
      <c r="F228" s="9">
        <v>0</v>
      </c>
      <c r="G228" s="11">
        <v>0</v>
      </c>
      <c r="H228" s="13">
        <v>0</v>
      </c>
      <c r="I228" s="34">
        <v>0</v>
      </c>
      <c r="J228" s="34">
        <v>0</v>
      </c>
      <c r="K228" s="16">
        <v>10</v>
      </c>
      <c r="L228" s="18">
        <v>30</v>
      </c>
      <c r="M228" s="20">
        <v>0</v>
      </c>
      <c r="N228" s="22">
        <v>0</v>
      </c>
    </row>
    <row r="229" spans="1:14" x14ac:dyDescent="0.25">
      <c r="A229" s="1">
        <v>75.55</v>
      </c>
      <c r="B229" s="1">
        <v>0</v>
      </c>
      <c r="C229" s="3">
        <v>0</v>
      </c>
      <c r="D229" s="5">
        <v>3.33</v>
      </c>
      <c r="E229" s="7">
        <v>0</v>
      </c>
      <c r="F229" s="9">
        <v>0</v>
      </c>
      <c r="G229" s="11">
        <v>0</v>
      </c>
      <c r="H229" s="13">
        <v>0</v>
      </c>
      <c r="I229" s="34">
        <v>0</v>
      </c>
      <c r="J229" s="34">
        <v>13.34</v>
      </c>
      <c r="K229" s="16">
        <v>23.34</v>
      </c>
      <c r="L229" s="18">
        <v>40.01</v>
      </c>
      <c r="M229" s="20">
        <v>0</v>
      </c>
      <c r="N229" s="22">
        <v>0</v>
      </c>
    </row>
    <row r="230" spans="1:14" x14ac:dyDescent="0.25">
      <c r="A230" s="1">
        <v>75.599999999999994</v>
      </c>
      <c r="B230" s="1">
        <v>0</v>
      </c>
      <c r="C230" s="3">
        <v>0</v>
      </c>
      <c r="D230" s="5">
        <v>0</v>
      </c>
      <c r="E230" s="7">
        <v>6.67</v>
      </c>
      <c r="F230" s="9">
        <v>3.33</v>
      </c>
      <c r="G230" s="11">
        <v>10</v>
      </c>
      <c r="H230" s="13">
        <v>3.33</v>
      </c>
      <c r="I230" s="34">
        <v>16.670000000000002</v>
      </c>
      <c r="J230" s="34">
        <v>6.67</v>
      </c>
      <c r="K230" s="16">
        <v>76.680000000000007</v>
      </c>
      <c r="L230" s="18">
        <v>110.02</v>
      </c>
      <c r="M230" s="20">
        <v>0</v>
      </c>
      <c r="N230" s="22">
        <v>3.33</v>
      </c>
    </row>
    <row r="231" spans="1:14" x14ac:dyDescent="0.25">
      <c r="A231" s="1">
        <v>75.650000000000006</v>
      </c>
      <c r="B231" s="1">
        <v>0</v>
      </c>
      <c r="C231" s="3">
        <v>0</v>
      </c>
      <c r="D231" s="5">
        <v>0</v>
      </c>
      <c r="E231" s="7">
        <v>0</v>
      </c>
      <c r="F231" s="9">
        <v>0</v>
      </c>
      <c r="G231" s="11">
        <v>10</v>
      </c>
      <c r="H231" s="13">
        <v>26.67</v>
      </c>
      <c r="I231" s="34">
        <v>33.340000000000003</v>
      </c>
      <c r="J231" s="34">
        <v>33.340000000000003</v>
      </c>
      <c r="K231" s="16">
        <v>233.37</v>
      </c>
      <c r="L231" s="18">
        <v>540.1</v>
      </c>
      <c r="M231" s="20">
        <v>3.33</v>
      </c>
      <c r="N231" s="22">
        <v>3.33</v>
      </c>
    </row>
    <row r="232" spans="1:14" x14ac:dyDescent="0.25">
      <c r="A232" s="1">
        <v>75.7</v>
      </c>
      <c r="B232" s="1">
        <v>0</v>
      </c>
      <c r="C232" s="3">
        <v>3.33</v>
      </c>
      <c r="D232" s="5">
        <v>13.34</v>
      </c>
      <c r="E232" s="7">
        <v>33.340000000000003</v>
      </c>
      <c r="F232" s="9">
        <v>40.01</v>
      </c>
      <c r="G232" s="11">
        <v>106.68</v>
      </c>
      <c r="H232" s="13">
        <v>120.02</v>
      </c>
      <c r="I232" s="34">
        <v>210.03</v>
      </c>
      <c r="J232" s="34">
        <v>233.37</v>
      </c>
      <c r="K232" s="16">
        <v>1123.57</v>
      </c>
      <c r="L232" s="18">
        <v>2240.6</v>
      </c>
      <c r="M232" s="20">
        <v>0</v>
      </c>
      <c r="N232" s="22">
        <v>10</v>
      </c>
    </row>
    <row r="233" spans="1:14" x14ac:dyDescent="0.25">
      <c r="A233" s="1">
        <v>75.75</v>
      </c>
      <c r="B233" s="1">
        <v>6.67</v>
      </c>
      <c r="C233" s="3">
        <v>80.010000000000005</v>
      </c>
      <c r="D233" s="5">
        <v>340.06</v>
      </c>
      <c r="E233" s="7">
        <v>640.13</v>
      </c>
      <c r="F233" s="9">
        <v>1263.5999999999999</v>
      </c>
      <c r="G233" s="11">
        <v>2657.44</v>
      </c>
      <c r="H233" s="13">
        <v>3941.45</v>
      </c>
      <c r="I233" s="34">
        <v>5668.94</v>
      </c>
      <c r="J233" s="34">
        <v>6513.02</v>
      </c>
      <c r="K233" s="16">
        <v>34012.07</v>
      </c>
      <c r="L233" s="18">
        <v>73206.05</v>
      </c>
      <c r="M233" s="20">
        <v>30.01</v>
      </c>
      <c r="N233" s="22">
        <v>46.67</v>
      </c>
    </row>
    <row r="234" spans="1:14" x14ac:dyDescent="0.25">
      <c r="A234" s="1">
        <v>75.8</v>
      </c>
      <c r="B234" s="1">
        <v>20</v>
      </c>
      <c r="C234" s="3">
        <v>313.39</v>
      </c>
      <c r="D234" s="5">
        <v>1517</v>
      </c>
      <c r="E234" s="7">
        <v>2800.75</v>
      </c>
      <c r="F234" s="9">
        <v>5738.84</v>
      </c>
      <c r="G234" s="11">
        <v>11403.17</v>
      </c>
      <c r="H234" s="13">
        <v>17537.03</v>
      </c>
      <c r="I234" s="34">
        <v>22774.79</v>
      </c>
      <c r="J234" s="34">
        <v>28519.040000000001</v>
      </c>
      <c r="K234" s="16">
        <v>146610.87</v>
      </c>
      <c r="L234" s="18">
        <v>300902.14</v>
      </c>
      <c r="M234" s="20">
        <v>96.69</v>
      </c>
      <c r="N234" s="22">
        <v>673.47</v>
      </c>
    </row>
    <row r="235" spans="1:14" x14ac:dyDescent="0.25">
      <c r="A235" s="1">
        <v>75.849999999999994</v>
      </c>
      <c r="B235" s="1">
        <v>50.01</v>
      </c>
      <c r="C235" s="3">
        <v>516.76</v>
      </c>
      <c r="D235" s="5">
        <v>2473.96</v>
      </c>
      <c r="E235" s="7">
        <v>4444.66</v>
      </c>
      <c r="F235" s="9">
        <v>8960.85</v>
      </c>
      <c r="G235" s="11">
        <v>18448.060000000001</v>
      </c>
      <c r="H235" s="13">
        <v>27022.07</v>
      </c>
      <c r="I235" s="34">
        <v>35387.910000000003</v>
      </c>
      <c r="J235" s="34">
        <v>45065.82</v>
      </c>
      <c r="K235" s="16">
        <v>230410.56</v>
      </c>
      <c r="L235" s="18">
        <v>468346.1</v>
      </c>
      <c r="M235" s="20">
        <v>223.37</v>
      </c>
      <c r="N235" s="22">
        <v>2080.48</v>
      </c>
    </row>
    <row r="236" spans="1:14" x14ac:dyDescent="0.25">
      <c r="A236" s="1">
        <v>75.900000000000006</v>
      </c>
      <c r="B236" s="1">
        <v>73.349999999999994</v>
      </c>
      <c r="C236" s="3">
        <v>520.1</v>
      </c>
      <c r="D236" s="5">
        <v>2780.72</v>
      </c>
      <c r="E236" s="7">
        <v>5218.4399999999996</v>
      </c>
      <c r="F236" s="9">
        <v>10598.85</v>
      </c>
      <c r="G236" s="11">
        <v>20457.240000000002</v>
      </c>
      <c r="H236" s="13">
        <v>31418.5</v>
      </c>
      <c r="I236" s="34">
        <v>41146.75</v>
      </c>
      <c r="J236" s="34">
        <v>52297.760000000002</v>
      </c>
      <c r="K236" s="16">
        <v>263221</v>
      </c>
      <c r="L236" s="18">
        <v>538026.43000000005</v>
      </c>
      <c r="M236" s="20">
        <v>313.39999999999998</v>
      </c>
      <c r="N236" s="22">
        <v>2684.02</v>
      </c>
    </row>
    <row r="237" spans="1:14" x14ac:dyDescent="0.25">
      <c r="A237" s="1">
        <v>75.95</v>
      </c>
      <c r="B237" s="1">
        <v>70.010000000000005</v>
      </c>
      <c r="C237" s="3">
        <v>610.11</v>
      </c>
      <c r="D237" s="5">
        <v>2937.42</v>
      </c>
      <c r="E237" s="7">
        <v>6172.27</v>
      </c>
      <c r="F237" s="9">
        <v>11946.66</v>
      </c>
      <c r="G237" s="11">
        <v>22911.59</v>
      </c>
      <c r="H237" s="13">
        <v>34903.31</v>
      </c>
      <c r="I237" s="34">
        <v>45831.45</v>
      </c>
      <c r="J237" s="34">
        <v>57831.37</v>
      </c>
      <c r="K237" s="16">
        <v>291953.06</v>
      </c>
      <c r="L237" s="18">
        <v>597220.68000000005</v>
      </c>
      <c r="M237" s="20">
        <v>283.39</v>
      </c>
      <c r="N237" s="22">
        <v>3160.88</v>
      </c>
    </row>
    <row r="238" spans="1:14" x14ac:dyDescent="0.25">
      <c r="A238" s="1">
        <v>76</v>
      </c>
      <c r="B238" s="1">
        <v>60.01</v>
      </c>
      <c r="C238" s="3">
        <v>740.14</v>
      </c>
      <c r="D238" s="5">
        <v>3217.53</v>
      </c>
      <c r="E238" s="7">
        <v>6265.62</v>
      </c>
      <c r="F238" s="9">
        <v>11976.85</v>
      </c>
      <c r="G238" s="11">
        <v>24704.58</v>
      </c>
      <c r="H238" s="13">
        <v>36701.879999999997</v>
      </c>
      <c r="I238" s="34">
        <v>47882.04</v>
      </c>
      <c r="J238" s="34">
        <v>60559.41</v>
      </c>
      <c r="K238" s="16">
        <v>308198.73</v>
      </c>
      <c r="L238" s="18">
        <v>625160.56999999995</v>
      </c>
      <c r="M238" s="20">
        <v>333.4</v>
      </c>
      <c r="N238" s="22">
        <v>3704.43</v>
      </c>
    </row>
    <row r="239" spans="1:14" x14ac:dyDescent="0.25">
      <c r="A239" s="1">
        <v>76.05</v>
      </c>
      <c r="B239" s="1">
        <v>50.01</v>
      </c>
      <c r="C239" s="3">
        <v>586.78</v>
      </c>
      <c r="D239" s="5">
        <v>3157.51</v>
      </c>
      <c r="E239" s="7">
        <v>5912.14</v>
      </c>
      <c r="F239" s="9">
        <v>11676.59</v>
      </c>
      <c r="G239" s="11">
        <v>23789.89</v>
      </c>
      <c r="H239" s="13">
        <v>34636.04</v>
      </c>
      <c r="I239" s="34">
        <v>47377.45</v>
      </c>
      <c r="J239" s="34">
        <v>58601.19</v>
      </c>
      <c r="K239" s="16">
        <v>298061.21999999997</v>
      </c>
      <c r="L239" s="18">
        <v>608318.35</v>
      </c>
      <c r="M239" s="20">
        <v>243.38</v>
      </c>
      <c r="N239" s="22">
        <v>3451.02</v>
      </c>
    </row>
    <row r="240" spans="1:14" x14ac:dyDescent="0.25">
      <c r="A240" s="1">
        <v>76.099999999999994</v>
      </c>
      <c r="B240" s="1">
        <v>80.02</v>
      </c>
      <c r="C240" s="3">
        <v>583.44000000000005</v>
      </c>
      <c r="D240" s="5">
        <v>2867.43</v>
      </c>
      <c r="E240" s="7">
        <v>5581.93</v>
      </c>
      <c r="F240" s="9">
        <v>11186.25</v>
      </c>
      <c r="G240" s="11">
        <v>21542.68</v>
      </c>
      <c r="H240" s="13">
        <v>33078.92</v>
      </c>
      <c r="I240" s="34">
        <v>44115.6</v>
      </c>
      <c r="J240" s="34">
        <v>54201.01</v>
      </c>
      <c r="K240" s="16">
        <v>276666.37</v>
      </c>
      <c r="L240" s="18">
        <v>563427.65</v>
      </c>
      <c r="M240" s="20">
        <v>293.38</v>
      </c>
      <c r="N240" s="22">
        <v>3244.26</v>
      </c>
    </row>
    <row r="241" spans="1:14" x14ac:dyDescent="0.25">
      <c r="A241" s="1">
        <v>76.150000000000006</v>
      </c>
      <c r="B241" s="1">
        <v>23.34</v>
      </c>
      <c r="C241" s="3">
        <v>113.35</v>
      </c>
      <c r="D241" s="5">
        <v>546.77</v>
      </c>
      <c r="E241" s="7">
        <v>906.84</v>
      </c>
      <c r="F241" s="9">
        <v>1660.37</v>
      </c>
      <c r="G241" s="11">
        <v>3427.66</v>
      </c>
      <c r="H241" s="13">
        <v>5128.58</v>
      </c>
      <c r="I241" s="34">
        <v>5865.56</v>
      </c>
      <c r="J241" s="34">
        <v>8310.81</v>
      </c>
      <c r="K241" s="16">
        <v>36565.78</v>
      </c>
      <c r="L241" s="18">
        <v>72497.87</v>
      </c>
      <c r="M241" s="20">
        <v>56.68</v>
      </c>
      <c r="N241" s="22">
        <v>3194.21</v>
      </c>
    </row>
    <row r="242" spans="1:14" x14ac:dyDescent="0.25">
      <c r="A242" s="1">
        <v>76.2</v>
      </c>
      <c r="B242" s="1">
        <v>0</v>
      </c>
      <c r="C242" s="3">
        <v>0</v>
      </c>
      <c r="D242" s="5">
        <v>3.33</v>
      </c>
      <c r="E242" s="7">
        <v>3.33</v>
      </c>
      <c r="F242" s="9">
        <v>16.670000000000002</v>
      </c>
      <c r="G242" s="11">
        <v>13.34</v>
      </c>
      <c r="H242" s="13">
        <v>26.67</v>
      </c>
      <c r="I242" s="34">
        <v>40.01</v>
      </c>
      <c r="J242" s="34">
        <v>56.68</v>
      </c>
      <c r="K242" s="16">
        <v>203.37</v>
      </c>
      <c r="L242" s="18">
        <v>356.73</v>
      </c>
      <c r="M242" s="20">
        <v>0</v>
      </c>
      <c r="N242" s="22">
        <v>73.34</v>
      </c>
    </row>
    <row r="243" spans="1:14" x14ac:dyDescent="0.25">
      <c r="A243" s="1">
        <v>76.25</v>
      </c>
      <c r="B243" s="1">
        <v>0</v>
      </c>
      <c r="C243" s="3">
        <v>0</v>
      </c>
      <c r="D243" s="5">
        <v>0</v>
      </c>
      <c r="E243" s="7">
        <v>0</v>
      </c>
      <c r="F243" s="9">
        <v>0</v>
      </c>
      <c r="G243" s="11">
        <v>0</v>
      </c>
      <c r="H243" s="13">
        <v>0</v>
      </c>
      <c r="I243" s="34">
        <v>3.33</v>
      </c>
      <c r="J243" s="34">
        <v>0</v>
      </c>
      <c r="K243" s="16">
        <v>16.670000000000002</v>
      </c>
      <c r="L243" s="18">
        <v>46.67</v>
      </c>
      <c r="M243" s="20">
        <v>0</v>
      </c>
      <c r="N243" s="22">
        <v>0</v>
      </c>
    </row>
    <row r="244" spans="1:14" x14ac:dyDescent="0.25">
      <c r="A244" s="1">
        <v>76.3</v>
      </c>
      <c r="B244" s="1">
        <v>0</v>
      </c>
      <c r="C244" s="3">
        <v>0</v>
      </c>
      <c r="D244" s="5">
        <v>0</v>
      </c>
      <c r="E244" s="7">
        <v>0</v>
      </c>
      <c r="F244" s="9">
        <v>0</v>
      </c>
      <c r="G244" s="11">
        <v>0</v>
      </c>
      <c r="H244" s="13">
        <v>0</v>
      </c>
      <c r="I244" s="34">
        <v>0</v>
      </c>
      <c r="J244" s="34">
        <v>0</v>
      </c>
      <c r="K244" s="16">
        <v>0</v>
      </c>
      <c r="L244" s="18">
        <v>3.33</v>
      </c>
      <c r="M244" s="20">
        <v>0</v>
      </c>
      <c r="N244" s="22">
        <v>0</v>
      </c>
    </row>
    <row r="245" spans="1:14" x14ac:dyDescent="0.25">
      <c r="A245" s="1">
        <v>76.349999999999994</v>
      </c>
      <c r="B245" s="1">
        <v>0</v>
      </c>
      <c r="C245" s="3">
        <v>0</v>
      </c>
      <c r="D245" s="5">
        <v>0</v>
      </c>
      <c r="E245" s="7">
        <v>0</v>
      </c>
      <c r="F245" s="9">
        <v>0</v>
      </c>
      <c r="G245" s="11">
        <v>0</v>
      </c>
      <c r="H245" s="13">
        <v>0</v>
      </c>
      <c r="I245" s="34">
        <v>0</v>
      </c>
      <c r="J245" s="34">
        <v>0</v>
      </c>
      <c r="K245" s="16">
        <v>0</v>
      </c>
      <c r="L245" s="18">
        <v>6.67</v>
      </c>
      <c r="M245" s="20">
        <v>0</v>
      </c>
      <c r="N245" s="22">
        <v>0</v>
      </c>
    </row>
    <row r="246" spans="1:14" x14ac:dyDescent="0.25">
      <c r="A246" s="1">
        <v>76.400000000000006</v>
      </c>
      <c r="B246" s="1">
        <v>0</v>
      </c>
      <c r="C246" s="3">
        <v>0</v>
      </c>
      <c r="D246" s="5">
        <v>0</v>
      </c>
      <c r="E246" s="7">
        <v>0</v>
      </c>
      <c r="F246" s="9">
        <v>0</v>
      </c>
      <c r="G246" s="11">
        <v>0</v>
      </c>
      <c r="H246" s="13">
        <v>0</v>
      </c>
      <c r="I246" s="34">
        <v>0</v>
      </c>
      <c r="J246" s="34">
        <v>0</v>
      </c>
      <c r="K246" s="16">
        <v>6.67</v>
      </c>
      <c r="L246" s="18">
        <v>0</v>
      </c>
      <c r="M246" s="20">
        <v>0</v>
      </c>
      <c r="N246" s="22">
        <v>0</v>
      </c>
    </row>
    <row r="247" spans="1:14" x14ac:dyDescent="0.25">
      <c r="A247" s="1">
        <v>76.45</v>
      </c>
      <c r="B247" s="1">
        <v>0</v>
      </c>
      <c r="C247" s="3">
        <v>0</v>
      </c>
      <c r="D247" s="5">
        <v>0</v>
      </c>
      <c r="E247" s="7">
        <v>0</v>
      </c>
      <c r="F247" s="9">
        <v>0</v>
      </c>
      <c r="G247" s="11">
        <v>0</v>
      </c>
      <c r="H247" s="13">
        <v>0</v>
      </c>
      <c r="I247" s="34">
        <v>0</v>
      </c>
      <c r="J247" s="34">
        <v>0</v>
      </c>
      <c r="K247" s="16">
        <v>0</v>
      </c>
      <c r="L247" s="18">
        <v>6.67</v>
      </c>
      <c r="M247" s="20">
        <v>0</v>
      </c>
      <c r="N247" s="22">
        <v>0</v>
      </c>
    </row>
    <row r="248" spans="1:14" x14ac:dyDescent="0.25">
      <c r="A248" s="1">
        <v>76.5</v>
      </c>
      <c r="B248" s="1">
        <v>0</v>
      </c>
      <c r="C248" s="3">
        <v>0</v>
      </c>
      <c r="D248" s="5">
        <v>0</v>
      </c>
      <c r="E248" s="7">
        <v>0</v>
      </c>
      <c r="F248" s="9">
        <v>0</v>
      </c>
      <c r="G248" s="11">
        <v>0</v>
      </c>
      <c r="H248" s="13">
        <v>3.33</v>
      </c>
      <c r="I248" s="34">
        <v>0</v>
      </c>
      <c r="J248" s="34">
        <v>0</v>
      </c>
      <c r="K248" s="16">
        <v>0</v>
      </c>
      <c r="L248" s="18">
        <v>0</v>
      </c>
      <c r="M248" s="20">
        <v>3.33</v>
      </c>
      <c r="N248" s="22">
        <v>6.67</v>
      </c>
    </row>
    <row r="249" spans="1:14" x14ac:dyDescent="0.25">
      <c r="A249" s="1">
        <v>76.55</v>
      </c>
      <c r="B249" s="1">
        <v>0</v>
      </c>
      <c r="C249" s="3">
        <v>0</v>
      </c>
      <c r="D249" s="5">
        <v>0</v>
      </c>
      <c r="E249" s="7">
        <v>0</v>
      </c>
      <c r="F249" s="9">
        <v>0</v>
      </c>
      <c r="G249" s="11">
        <v>0</v>
      </c>
      <c r="H249" s="13">
        <v>0</v>
      </c>
      <c r="I249" s="34">
        <v>0</v>
      </c>
      <c r="J249" s="34">
        <v>0</v>
      </c>
      <c r="K249" s="16">
        <v>0</v>
      </c>
      <c r="L249" s="18">
        <v>3.33</v>
      </c>
      <c r="M249" s="20">
        <v>0</v>
      </c>
      <c r="N249" s="22">
        <v>6.67</v>
      </c>
    </row>
    <row r="250" spans="1:14" x14ac:dyDescent="0.25">
      <c r="A250" s="1">
        <v>76.599999999999994</v>
      </c>
      <c r="B250" s="1">
        <v>0</v>
      </c>
      <c r="C250" s="3">
        <v>0</v>
      </c>
      <c r="D250" s="5">
        <v>0</v>
      </c>
      <c r="E250" s="7">
        <v>0</v>
      </c>
      <c r="F250" s="9">
        <v>0</v>
      </c>
      <c r="G250" s="11">
        <v>0</v>
      </c>
      <c r="H250" s="13">
        <v>0</v>
      </c>
      <c r="I250" s="34">
        <v>0</v>
      </c>
      <c r="J250" s="34">
        <v>0</v>
      </c>
      <c r="K250" s="16">
        <v>0</v>
      </c>
      <c r="L250" s="18">
        <v>0</v>
      </c>
      <c r="M250" s="20">
        <v>0</v>
      </c>
      <c r="N250" s="22">
        <v>0</v>
      </c>
    </row>
    <row r="251" spans="1:14" x14ac:dyDescent="0.25">
      <c r="A251" s="1">
        <v>76.650000000000006</v>
      </c>
      <c r="B251" s="1">
        <v>0</v>
      </c>
      <c r="C251" s="3">
        <v>0</v>
      </c>
      <c r="D251" s="5">
        <v>0</v>
      </c>
      <c r="E251" s="7">
        <v>0</v>
      </c>
      <c r="F251" s="9">
        <v>0</v>
      </c>
      <c r="G251" s="11">
        <v>0</v>
      </c>
      <c r="H251" s="13">
        <v>6.67</v>
      </c>
      <c r="I251" s="34">
        <v>6.67</v>
      </c>
      <c r="J251" s="34">
        <v>3.33</v>
      </c>
      <c r="K251" s="16">
        <v>16.670000000000002</v>
      </c>
      <c r="L251" s="18">
        <v>46.67</v>
      </c>
      <c r="M251" s="20">
        <v>0</v>
      </c>
      <c r="N251" s="22">
        <v>6.67</v>
      </c>
    </row>
    <row r="252" spans="1:14" x14ac:dyDescent="0.25">
      <c r="A252" s="1">
        <v>76.7</v>
      </c>
      <c r="B252" s="1">
        <v>3.33</v>
      </c>
      <c r="C252" s="3">
        <v>0</v>
      </c>
      <c r="D252" s="5">
        <v>0</v>
      </c>
      <c r="E252" s="7">
        <v>0</v>
      </c>
      <c r="F252" s="9">
        <v>0</v>
      </c>
      <c r="G252" s="11">
        <v>13.34</v>
      </c>
      <c r="H252" s="13">
        <v>10</v>
      </c>
      <c r="I252" s="34">
        <v>3.33</v>
      </c>
      <c r="J252" s="34">
        <v>20</v>
      </c>
      <c r="K252" s="16">
        <v>110.02</v>
      </c>
      <c r="L252" s="18">
        <v>213.37</v>
      </c>
      <c r="M252" s="20">
        <v>0</v>
      </c>
      <c r="N252" s="22">
        <v>6.67</v>
      </c>
    </row>
    <row r="253" spans="1:14" x14ac:dyDescent="0.25">
      <c r="A253" s="1">
        <v>76.75</v>
      </c>
      <c r="B253" s="1">
        <v>0</v>
      </c>
      <c r="C253" s="3">
        <v>3.33</v>
      </c>
      <c r="D253" s="5">
        <v>16.670000000000002</v>
      </c>
      <c r="E253" s="7">
        <v>20</v>
      </c>
      <c r="F253" s="9">
        <v>23.34</v>
      </c>
      <c r="G253" s="11">
        <v>110.02</v>
      </c>
      <c r="H253" s="13">
        <v>193.37</v>
      </c>
      <c r="I253" s="34">
        <v>233.37</v>
      </c>
      <c r="J253" s="34">
        <v>300.05</v>
      </c>
      <c r="K253" s="16">
        <v>1313.61</v>
      </c>
      <c r="L253" s="18">
        <v>3201.06</v>
      </c>
      <c r="M253" s="20">
        <v>0</v>
      </c>
      <c r="N253" s="22">
        <v>36.67</v>
      </c>
    </row>
    <row r="254" spans="1:14" x14ac:dyDescent="0.25">
      <c r="A254" s="1">
        <v>76.8</v>
      </c>
      <c r="B254" s="1">
        <v>0</v>
      </c>
      <c r="C254" s="3">
        <v>20</v>
      </c>
      <c r="D254" s="5">
        <v>96.68</v>
      </c>
      <c r="E254" s="7">
        <v>193.37</v>
      </c>
      <c r="F254" s="9">
        <v>320.05</v>
      </c>
      <c r="G254" s="11">
        <v>630.12</v>
      </c>
      <c r="H254" s="13">
        <v>826.82</v>
      </c>
      <c r="I254" s="34">
        <v>1270.25</v>
      </c>
      <c r="J254" s="34">
        <v>1500.34</v>
      </c>
      <c r="K254" s="16">
        <v>7816.78</v>
      </c>
      <c r="L254" s="18">
        <v>16825.72</v>
      </c>
      <c r="M254" s="20">
        <v>36.67</v>
      </c>
      <c r="N254" s="22">
        <v>506.77</v>
      </c>
    </row>
    <row r="255" spans="1:14" x14ac:dyDescent="0.25">
      <c r="A255" s="1">
        <v>76.849999999999994</v>
      </c>
      <c r="B255" s="1">
        <v>0</v>
      </c>
      <c r="C255" s="3">
        <v>33.340000000000003</v>
      </c>
      <c r="D255" s="5">
        <v>126.69</v>
      </c>
      <c r="E255" s="7">
        <v>286.72000000000003</v>
      </c>
      <c r="F255" s="9">
        <v>423.41</v>
      </c>
      <c r="G255" s="11">
        <v>943.52</v>
      </c>
      <c r="H255" s="13">
        <v>1350.28</v>
      </c>
      <c r="I255" s="34">
        <v>1827.07</v>
      </c>
      <c r="J255" s="34">
        <v>2357.2399999999998</v>
      </c>
      <c r="K255" s="16">
        <v>11476.22</v>
      </c>
      <c r="L255" s="18">
        <v>25295.439999999999</v>
      </c>
      <c r="M255" s="20">
        <v>23.34</v>
      </c>
      <c r="N255" s="22">
        <v>1386.99</v>
      </c>
    </row>
    <row r="256" spans="1:14" x14ac:dyDescent="0.25">
      <c r="A256" s="1">
        <v>76.900000000000006</v>
      </c>
      <c r="B256" s="1">
        <v>0</v>
      </c>
      <c r="C256" s="3">
        <v>26.67</v>
      </c>
      <c r="D256" s="5">
        <v>166.69</v>
      </c>
      <c r="E256" s="7">
        <v>346.73</v>
      </c>
      <c r="F256" s="9">
        <v>630.12</v>
      </c>
      <c r="G256" s="11">
        <v>1320.29</v>
      </c>
      <c r="H256" s="13">
        <v>1977.13</v>
      </c>
      <c r="I256" s="34">
        <v>2650.69</v>
      </c>
      <c r="J256" s="34">
        <v>3157.54</v>
      </c>
      <c r="K256" s="16">
        <v>16268.53</v>
      </c>
      <c r="L256" s="18">
        <v>33753.53</v>
      </c>
      <c r="M256" s="20">
        <v>76.680000000000007</v>
      </c>
      <c r="N256" s="22">
        <v>2870.82</v>
      </c>
    </row>
    <row r="257" spans="1:14" x14ac:dyDescent="0.25">
      <c r="A257" s="1">
        <v>76.95</v>
      </c>
      <c r="B257" s="1">
        <v>3.33</v>
      </c>
      <c r="C257" s="3">
        <v>56.68</v>
      </c>
      <c r="D257" s="5">
        <v>170.03</v>
      </c>
      <c r="E257" s="7">
        <v>370.06</v>
      </c>
      <c r="F257" s="9">
        <v>580.1</v>
      </c>
      <c r="G257" s="11">
        <v>1333.61</v>
      </c>
      <c r="H257" s="13">
        <v>2183.87</v>
      </c>
      <c r="I257" s="34">
        <v>2930.78</v>
      </c>
      <c r="J257" s="34">
        <v>3514.35</v>
      </c>
      <c r="K257" s="16">
        <v>17306.53</v>
      </c>
      <c r="L257" s="18">
        <v>37753.46</v>
      </c>
      <c r="M257" s="20">
        <v>60.01</v>
      </c>
      <c r="N257" s="22">
        <v>3340.96</v>
      </c>
    </row>
    <row r="258" spans="1:14" x14ac:dyDescent="0.25">
      <c r="A258" s="1">
        <v>77</v>
      </c>
      <c r="B258" s="1">
        <v>0</v>
      </c>
      <c r="C258" s="3">
        <v>30</v>
      </c>
      <c r="D258" s="5">
        <v>160.03</v>
      </c>
      <c r="E258" s="7">
        <v>386.73</v>
      </c>
      <c r="F258" s="9">
        <v>783.48</v>
      </c>
      <c r="G258" s="11">
        <v>1403.64</v>
      </c>
      <c r="H258" s="13">
        <v>2047.15</v>
      </c>
      <c r="I258" s="34">
        <v>2747.37</v>
      </c>
      <c r="J258" s="34">
        <v>3711.08</v>
      </c>
      <c r="K258" s="16">
        <v>17167.78</v>
      </c>
      <c r="L258" s="18">
        <v>37646.71</v>
      </c>
      <c r="M258" s="20">
        <v>36.67</v>
      </c>
      <c r="N258" s="22">
        <v>3294.3</v>
      </c>
    </row>
    <row r="259" spans="1:14" x14ac:dyDescent="0.25">
      <c r="A259" s="1">
        <v>77.05</v>
      </c>
      <c r="B259" s="1">
        <v>0</v>
      </c>
      <c r="C259" s="3">
        <v>46.67</v>
      </c>
      <c r="D259" s="5">
        <v>233.38</v>
      </c>
      <c r="E259" s="7">
        <v>330.06</v>
      </c>
      <c r="F259" s="9">
        <v>706.81</v>
      </c>
      <c r="G259" s="11">
        <v>1390.28</v>
      </c>
      <c r="H259" s="13">
        <v>2270.59</v>
      </c>
      <c r="I259" s="34">
        <v>2610.6799999999998</v>
      </c>
      <c r="J259" s="34">
        <v>3554.4</v>
      </c>
      <c r="K259" s="16">
        <v>16822.29</v>
      </c>
      <c r="L259" s="18">
        <v>36738.21</v>
      </c>
      <c r="M259" s="20">
        <v>33.340000000000003</v>
      </c>
      <c r="N259" s="22">
        <v>3601.08</v>
      </c>
    </row>
    <row r="260" spans="1:14" x14ac:dyDescent="0.25">
      <c r="A260" s="1">
        <v>77.099999999999994</v>
      </c>
      <c r="B260" s="1">
        <v>0</v>
      </c>
      <c r="C260" s="3">
        <v>20</v>
      </c>
      <c r="D260" s="5">
        <v>186.7</v>
      </c>
      <c r="E260" s="7">
        <v>366.73</v>
      </c>
      <c r="F260" s="9">
        <v>706.81</v>
      </c>
      <c r="G260" s="11">
        <v>1400.31</v>
      </c>
      <c r="H260" s="13">
        <v>2133.87</v>
      </c>
      <c r="I260" s="34">
        <v>2547.31</v>
      </c>
      <c r="J260" s="34">
        <v>3410.93</v>
      </c>
      <c r="K260" s="16">
        <v>15780.9</v>
      </c>
      <c r="L260" s="18">
        <v>34124.76</v>
      </c>
      <c r="M260" s="20">
        <v>30</v>
      </c>
      <c r="N260" s="22">
        <v>3637.77</v>
      </c>
    </row>
    <row r="261" spans="1:14" x14ac:dyDescent="0.25">
      <c r="A261" s="1">
        <v>77.150000000000006</v>
      </c>
      <c r="B261" s="1">
        <v>0</v>
      </c>
      <c r="C261" s="3">
        <v>13.33</v>
      </c>
      <c r="D261" s="5">
        <v>46.67</v>
      </c>
      <c r="E261" s="7">
        <v>80.010000000000005</v>
      </c>
      <c r="F261" s="9">
        <v>110.02</v>
      </c>
      <c r="G261" s="11">
        <v>203.37</v>
      </c>
      <c r="H261" s="13">
        <v>270.05</v>
      </c>
      <c r="I261" s="34">
        <v>376.73</v>
      </c>
      <c r="J261" s="34">
        <v>513.42999999999995</v>
      </c>
      <c r="K261" s="16">
        <v>2327.31</v>
      </c>
      <c r="L261" s="18">
        <v>4718.34</v>
      </c>
      <c r="M261" s="20">
        <v>6.67</v>
      </c>
      <c r="N261" s="22">
        <v>2884.11</v>
      </c>
    </row>
    <row r="262" spans="1:14" x14ac:dyDescent="0.25">
      <c r="A262" s="1">
        <v>77.2</v>
      </c>
      <c r="B262" s="1">
        <v>0</v>
      </c>
      <c r="C262" s="3">
        <v>0</v>
      </c>
      <c r="D262" s="5">
        <v>0</v>
      </c>
      <c r="E262" s="7">
        <v>0</v>
      </c>
      <c r="F262" s="9">
        <v>0</v>
      </c>
      <c r="G262" s="11">
        <v>6.67</v>
      </c>
      <c r="H262" s="13">
        <v>0</v>
      </c>
      <c r="I262" s="34">
        <v>3.33</v>
      </c>
      <c r="J262" s="34">
        <v>0</v>
      </c>
      <c r="K262" s="16">
        <v>20</v>
      </c>
      <c r="L262" s="18">
        <v>13.33</v>
      </c>
      <c r="M262" s="20">
        <v>3.33</v>
      </c>
      <c r="N262" s="22">
        <v>43.34</v>
      </c>
    </row>
    <row r="263" spans="1:14" x14ac:dyDescent="0.25">
      <c r="A263" s="1">
        <v>77.25</v>
      </c>
      <c r="B263" s="1">
        <v>0</v>
      </c>
      <c r="C263" s="3">
        <v>0</v>
      </c>
      <c r="D263" s="5">
        <v>0</v>
      </c>
      <c r="E263" s="7">
        <v>0</v>
      </c>
      <c r="F263" s="9">
        <v>0</v>
      </c>
      <c r="G263" s="11">
        <v>0</v>
      </c>
      <c r="H263" s="13">
        <v>0</v>
      </c>
      <c r="I263" s="34">
        <v>0</v>
      </c>
      <c r="J263" s="34">
        <v>0</v>
      </c>
      <c r="K263" s="16">
        <v>0</v>
      </c>
      <c r="L263" s="18">
        <v>0</v>
      </c>
      <c r="M263" s="20">
        <v>0</v>
      </c>
      <c r="N263" s="22">
        <v>16.670000000000002</v>
      </c>
    </row>
    <row r="264" spans="1:14" x14ac:dyDescent="0.25">
      <c r="A264" s="1">
        <v>77.3</v>
      </c>
      <c r="B264" s="1">
        <v>0</v>
      </c>
      <c r="C264" s="3">
        <v>0</v>
      </c>
      <c r="D264" s="5">
        <v>0</v>
      </c>
      <c r="E264" s="7">
        <v>0</v>
      </c>
      <c r="F264" s="9">
        <v>0</v>
      </c>
      <c r="G264" s="11">
        <v>0</v>
      </c>
      <c r="H264" s="13">
        <v>0</v>
      </c>
      <c r="I264" s="34">
        <v>0</v>
      </c>
      <c r="J264" s="34">
        <v>0</v>
      </c>
      <c r="K264" s="16">
        <v>0</v>
      </c>
      <c r="L264" s="18">
        <v>0</v>
      </c>
      <c r="M264" s="20">
        <v>0</v>
      </c>
      <c r="N264" s="22">
        <v>133.36000000000001</v>
      </c>
    </row>
    <row r="265" spans="1:14" x14ac:dyDescent="0.25">
      <c r="A265" s="1">
        <v>77.349999999999994</v>
      </c>
      <c r="B265" s="1">
        <v>0</v>
      </c>
      <c r="C265" s="3">
        <v>0</v>
      </c>
      <c r="D265" s="5">
        <v>0</v>
      </c>
      <c r="E265" s="7">
        <v>0</v>
      </c>
      <c r="F265" s="9">
        <v>0</v>
      </c>
      <c r="G265" s="11">
        <v>0</v>
      </c>
      <c r="H265" s="13">
        <v>0</v>
      </c>
      <c r="I265" s="34">
        <v>0</v>
      </c>
      <c r="J265" s="34">
        <v>0</v>
      </c>
      <c r="K265" s="16">
        <v>3.33</v>
      </c>
      <c r="L265" s="18">
        <v>0</v>
      </c>
      <c r="M265" s="20">
        <v>0</v>
      </c>
      <c r="N265" s="22">
        <v>710.14</v>
      </c>
    </row>
    <row r="266" spans="1:14" x14ac:dyDescent="0.25">
      <c r="A266" s="1">
        <v>77.400000000000006</v>
      </c>
      <c r="B266" s="1">
        <v>0</v>
      </c>
      <c r="C266" s="3">
        <v>0</v>
      </c>
      <c r="D266" s="5">
        <v>0</v>
      </c>
      <c r="E266" s="7">
        <v>0</v>
      </c>
      <c r="F266" s="9">
        <v>0</v>
      </c>
      <c r="G266" s="11">
        <v>0</v>
      </c>
      <c r="H266" s="13">
        <v>0</v>
      </c>
      <c r="I266" s="34">
        <v>0</v>
      </c>
      <c r="J266" s="34">
        <v>0</v>
      </c>
      <c r="K266" s="16">
        <v>0</v>
      </c>
      <c r="L266" s="18">
        <v>0</v>
      </c>
      <c r="M266" s="20">
        <v>0</v>
      </c>
      <c r="N266" s="22">
        <v>996.88</v>
      </c>
    </row>
    <row r="267" spans="1:14" x14ac:dyDescent="0.25">
      <c r="A267" s="1">
        <v>77.45</v>
      </c>
      <c r="B267" s="1">
        <v>0</v>
      </c>
      <c r="C267" s="3">
        <v>0</v>
      </c>
      <c r="D267" s="5">
        <v>0</v>
      </c>
      <c r="E267" s="7">
        <v>0</v>
      </c>
      <c r="F267" s="9">
        <v>0</v>
      </c>
      <c r="G267" s="11">
        <v>0</v>
      </c>
      <c r="H267" s="13">
        <v>0</v>
      </c>
      <c r="I267" s="34">
        <v>0</v>
      </c>
      <c r="J267" s="34">
        <v>0</v>
      </c>
      <c r="K267" s="16">
        <v>0</v>
      </c>
      <c r="L267" s="18">
        <v>0</v>
      </c>
      <c r="M267" s="20">
        <v>3.33</v>
      </c>
      <c r="N267" s="22">
        <v>1260.26</v>
      </c>
    </row>
    <row r="268" spans="1:14" x14ac:dyDescent="0.25">
      <c r="A268" s="1">
        <v>77.5</v>
      </c>
      <c r="B268" s="1">
        <v>0</v>
      </c>
      <c r="C268" s="3">
        <v>0</v>
      </c>
      <c r="D268" s="5">
        <v>0</v>
      </c>
      <c r="E268" s="7">
        <v>0</v>
      </c>
      <c r="F268" s="9">
        <v>0</v>
      </c>
      <c r="G268" s="11">
        <v>0</v>
      </c>
      <c r="H268" s="13">
        <v>0</v>
      </c>
      <c r="I268" s="34">
        <v>0</v>
      </c>
      <c r="J268" s="34">
        <v>0</v>
      </c>
      <c r="K268" s="16">
        <v>0</v>
      </c>
      <c r="L268" s="18">
        <v>0</v>
      </c>
      <c r="M268" s="20">
        <v>0</v>
      </c>
      <c r="N268" s="22">
        <v>1486.99</v>
      </c>
    </row>
    <row r="269" spans="1:14" x14ac:dyDescent="0.25">
      <c r="A269" s="1">
        <v>77.55</v>
      </c>
      <c r="B269" s="1">
        <v>0</v>
      </c>
      <c r="C269" s="3">
        <v>0</v>
      </c>
      <c r="D269" s="5">
        <v>0</v>
      </c>
      <c r="E269" s="7">
        <v>0</v>
      </c>
      <c r="F269" s="9">
        <v>0</v>
      </c>
      <c r="G269" s="11">
        <v>0</v>
      </c>
      <c r="H269" s="13">
        <v>3.33</v>
      </c>
      <c r="I269" s="34">
        <v>0</v>
      </c>
      <c r="J269" s="34">
        <v>0</v>
      </c>
      <c r="K269" s="16">
        <v>3.33</v>
      </c>
      <c r="L269" s="18">
        <v>10</v>
      </c>
      <c r="M269" s="20">
        <v>0</v>
      </c>
      <c r="N269" s="22">
        <v>1487</v>
      </c>
    </row>
    <row r="270" spans="1:14" x14ac:dyDescent="0.25">
      <c r="A270" s="1">
        <v>77.599999999999994</v>
      </c>
      <c r="B270" s="1">
        <v>0</v>
      </c>
      <c r="C270" s="3">
        <v>0</v>
      </c>
      <c r="D270" s="5">
        <v>0</v>
      </c>
      <c r="E270" s="7">
        <v>0</v>
      </c>
      <c r="F270" s="9">
        <v>0</v>
      </c>
      <c r="G270" s="11">
        <v>0</v>
      </c>
      <c r="H270" s="13">
        <v>3.33</v>
      </c>
      <c r="I270" s="34">
        <v>6.67</v>
      </c>
      <c r="J270" s="34">
        <v>0</v>
      </c>
      <c r="K270" s="16">
        <v>6.67</v>
      </c>
      <c r="L270" s="18">
        <v>33.340000000000003</v>
      </c>
      <c r="M270" s="20">
        <v>3.33</v>
      </c>
      <c r="N270" s="22">
        <v>1537.01</v>
      </c>
    </row>
    <row r="271" spans="1:14" x14ac:dyDescent="0.25">
      <c r="A271" s="1">
        <v>77.650000000000006</v>
      </c>
      <c r="B271" s="1">
        <v>0</v>
      </c>
      <c r="C271" s="3">
        <v>0</v>
      </c>
      <c r="D271" s="5">
        <v>0</v>
      </c>
      <c r="E271" s="7">
        <v>0</v>
      </c>
      <c r="F271" s="9">
        <v>0</v>
      </c>
      <c r="G271" s="11">
        <v>0</v>
      </c>
      <c r="H271" s="13">
        <v>3.33</v>
      </c>
      <c r="I271" s="34">
        <v>13.34</v>
      </c>
      <c r="J271" s="34">
        <v>6.67</v>
      </c>
      <c r="K271" s="16">
        <v>50.01</v>
      </c>
      <c r="L271" s="18">
        <v>146.69</v>
      </c>
      <c r="M271" s="20">
        <v>3.33</v>
      </c>
      <c r="N271" s="22">
        <v>1220.26</v>
      </c>
    </row>
    <row r="272" spans="1:14" x14ac:dyDescent="0.25">
      <c r="A272" s="1">
        <v>77.7</v>
      </c>
      <c r="B272" s="1">
        <v>0</v>
      </c>
      <c r="C272" s="3">
        <v>0</v>
      </c>
      <c r="D272" s="5">
        <v>0</v>
      </c>
      <c r="E272" s="7">
        <v>6.67</v>
      </c>
      <c r="F272" s="9">
        <v>0</v>
      </c>
      <c r="G272" s="11">
        <v>13.34</v>
      </c>
      <c r="H272" s="13">
        <v>10</v>
      </c>
      <c r="I272" s="34">
        <v>36.67</v>
      </c>
      <c r="J272" s="34">
        <v>33.340000000000003</v>
      </c>
      <c r="K272" s="16">
        <v>183.36</v>
      </c>
      <c r="L272" s="18">
        <v>483.43</v>
      </c>
      <c r="M272" s="20">
        <v>0</v>
      </c>
      <c r="N272" s="22">
        <v>63.34</v>
      </c>
    </row>
    <row r="273" spans="1:14" x14ac:dyDescent="0.25">
      <c r="A273" s="1">
        <v>77.75</v>
      </c>
      <c r="B273" s="1">
        <v>0</v>
      </c>
      <c r="C273" s="3">
        <v>3.33</v>
      </c>
      <c r="D273" s="5">
        <v>20.010000000000002</v>
      </c>
      <c r="E273" s="7">
        <v>40.01</v>
      </c>
      <c r="F273" s="9">
        <v>46.67</v>
      </c>
      <c r="G273" s="11">
        <v>203.37</v>
      </c>
      <c r="H273" s="13">
        <v>363.42</v>
      </c>
      <c r="I273" s="34">
        <v>386.74</v>
      </c>
      <c r="J273" s="34">
        <v>473.42</v>
      </c>
      <c r="K273" s="16">
        <v>2507.39</v>
      </c>
      <c r="L273" s="18">
        <v>5472.61</v>
      </c>
      <c r="M273" s="20">
        <v>3.33</v>
      </c>
      <c r="N273" s="22">
        <v>16.670000000000002</v>
      </c>
    </row>
    <row r="274" spans="1:14" x14ac:dyDescent="0.25">
      <c r="A274" s="1">
        <v>77.8</v>
      </c>
      <c r="B274" s="1">
        <v>6.67</v>
      </c>
      <c r="C274" s="3">
        <v>40.01</v>
      </c>
      <c r="D274" s="5">
        <v>326.73</v>
      </c>
      <c r="E274" s="7">
        <v>563.44000000000005</v>
      </c>
      <c r="F274" s="9">
        <v>1233.58</v>
      </c>
      <c r="G274" s="11">
        <v>2423.9499999999998</v>
      </c>
      <c r="H274" s="13">
        <v>3504.3</v>
      </c>
      <c r="I274" s="34">
        <v>4531.4399999999996</v>
      </c>
      <c r="J274" s="34">
        <v>5665.41</v>
      </c>
      <c r="K274" s="16">
        <v>27222.959999999999</v>
      </c>
      <c r="L274" s="18">
        <v>60443.74</v>
      </c>
      <c r="M274" s="20">
        <v>73.349999999999994</v>
      </c>
      <c r="N274" s="22">
        <v>433.41</v>
      </c>
    </row>
    <row r="275" spans="1:14" x14ac:dyDescent="0.25">
      <c r="A275" s="1">
        <v>77.849999999999994</v>
      </c>
      <c r="B275" s="1">
        <v>6.67</v>
      </c>
      <c r="C275" s="3">
        <v>110.02</v>
      </c>
      <c r="D275" s="5">
        <v>380.07</v>
      </c>
      <c r="E275" s="7">
        <v>963.53</v>
      </c>
      <c r="F275" s="9">
        <v>1953.79</v>
      </c>
      <c r="G275" s="11">
        <v>3641.03</v>
      </c>
      <c r="H275" s="13">
        <v>5245.14</v>
      </c>
      <c r="I275" s="34">
        <v>6999.46</v>
      </c>
      <c r="J275" s="34">
        <v>8643.94</v>
      </c>
      <c r="K275" s="16">
        <v>42872.76</v>
      </c>
      <c r="L275" s="18">
        <v>94077.3</v>
      </c>
      <c r="M275" s="20">
        <v>86.68</v>
      </c>
      <c r="N275" s="22">
        <v>1243.6099999999999</v>
      </c>
    </row>
    <row r="276" spans="1:14" x14ac:dyDescent="0.25">
      <c r="A276" s="1">
        <v>77.900000000000006</v>
      </c>
      <c r="B276" s="1">
        <v>26.67</v>
      </c>
      <c r="C276" s="3">
        <v>116.69</v>
      </c>
      <c r="D276" s="5">
        <v>503.42</v>
      </c>
      <c r="E276" s="7">
        <v>1116.8900000000001</v>
      </c>
      <c r="F276" s="9">
        <v>2137.1799999999998</v>
      </c>
      <c r="G276" s="11">
        <v>4341.32</v>
      </c>
      <c r="H276" s="13">
        <v>6515.83</v>
      </c>
      <c r="I276" s="34">
        <v>8537.1200000000008</v>
      </c>
      <c r="J276" s="34">
        <v>10385.290000000001</v>
      </c>
      <c r="K276" s="16">
        <v>51744.98</v>
      </c>
      <c r="L276" s="18">
        <v>111533.51</v>
      </c>
      <c r="M276" s="20">
        <v>163.36000000000001</v>
      </c>
      <c r="N276" s="22">
        <v>1870.41</v>
      </c>
    </row>
    <row r="277" spans="1:14" x14ac:dyDescent="0.25">
      <c r="A277" s="1">
        <v>77.95</v>
      </c>
      <c r="B277" s="1">
        <v>13.34</v>
      </c>
      <c r="C277" s="3">
        <v>146.69</v>
      </c>
      <c r="D277" s="5">
        <v>550.1</v>
      </c>
      <c r="E277" s="7">
        <v>1093.56</v>
      </c>
      <c r="F277" s="9">
        <v>2217.19</v>
      </c>
      <c r="G277" s="11">
        <v>4518.12</v>
      </c>
      <c r="H277" s="13">
        <v>6732.67</v>
      </c>
      <c r="I277" s="34">
        <v>8934.18</v>
      </c>
      <c r="J277" s="34">
        <v>11413.02</v>
      </c>
      <c r="K277" s="16">
        <v>55272.02</v>
      </c>
      <c r="L277" s="18">
        <v>120483.73</v>
      </c>
      <c r="M277" s="20">
        <v>153.36000000000001</v>
      </c>
      <c r="N277" s="22">
        <v>2307.2600000000002</v>
      </c>
    </row>
    <row r="278" spans="1:14" x14ac:dyDescent="0.25">
      <c r="A278" s="1">
        <v>78</v>
      </c>
      <c r="B278" s="1">
        <v>26.67</v>
      </c>
      <c r="C278" s="3">
        <v>186.7</v>
      </c>
      <c r="D278" s="5">
        <v>566.77</v>
      </c>
      <c r="E278" s="7">
        <v>1306.97</v>
      </c>
      <c r="F278" s="9">
        <v>2423.91</v>
      </c>
      <c r="G278" s="11">
        <v>4728.2299999999996</v>
      </c>
      <c r="H278" s="13">
        <v>7286.29</v>
      </c>
      <c r="I278" s="34">
        <v>8974.24</v>
      </c>
      <c r="J278" s="34">
        <v>11833.42</v>
      </c>
      <c r="K278" s="16">
        <v>57115.040000000001</v>
      </c>
      <c r="L278" s="18">
        <v>124161.59</v>
      </c>
      <c r="M278" s="20">
        <v>200.03</v>
      </c>
      <c r="N278" s="22">
        <v>2420.62</v>
      </c>
    </row>
    <row r="279" spans="1:14" x14ac:dyDescent="0.25">
      <c r="A279" s="1">
        <v>78.05</v>
      </c>
      <c r="B279" s="1">
        <v>36.67</v>
      </c>
      <c r="C279" s="3">
        <v>126.69</v>
      </c>
      <c r="D279" s="5">
        <v>653.47</v>
      </c>
      <c r="E279" s="7">
        <v>1250.28</v>
      </c>
      <c r="F279" s="9">
        <v>2330.56</v>
      </c>
      <c r="G279" s="11">
        <v>4848.2700000000004</v>
      </c>
      <c r="H279" s="13">
        <v>6942.88</v>
      </c>
      <c r="I279" s="34">
        <v>9291.0400000000009</v>
      </c>
      <c r="J279" s="34">
        <v>11729.91</v>
      </c>
      <c r="K279" s="16">
        <v>55010.83</v>
      </c>
      <c r="L279" s="18">
        <v>122322.55</v>
      </c>
      <c r="M279" s="20">
        <v>180.03</v>
      </c>
      <c r="N279" s="22">
        <v>2373.9299999999998</v>
      </c>
    </row>
    <row r="280" spans="1:14" x14ac:dyDescent="0.25">
      <c r="A280" s="1">
        <v>78.099999999999994</v>
      </c>
      <c r="B280" s="1">
        <v>26.67</v>
      </c>
      <c r="C280" s="3">
        <v>123.35</v>
      </c>
      <c r="D280" s="5">
        <v>596.78</v>
      </c>
      <c r="E280" s="7">
        <v>1066.8699999999999</v>
      </c>
      <c r="F280" s="9">
        <v>2217.1799999999998</v>
      </c>
      <c r="G280" s="11">
        <v>4227.99</v>
      </c>
      <c r="H280" s="13">
        <v>6335.72</v>
      </c>
      <c r="I280" s="34">
        <v>8480.51</v>
      </c>
      <c r="J280" s="34">
        <v>10065.030000000001</v>
      </c>
      <c r="K280" s="16">
        <v>51314.1</v>
      </c>
      <c r="L280" s="18">
        <v>107788.86</v>
      </c>
      <c r="M280" s="20">
        <v>173.36</v>
      </c>
      <c r="N280" s="22">
        <v>2310.59</v>
      </c>
    </row>
    <row r="281" spans="1:14" x14ac:dyDescent="0.25">
      <c r="A281" s="1">
        <v>78.150000000000006</v>
      </c>
      <c r="B281" s="1">
        <v>0</v>
      </c>
      <c r="C281" s="3">
        <v>0</v>
      </c>
      <c r="D281" s="5">
        <v>76.680000000000007</v>
      </c>
      <c r="E281" s="7">
        <v>86.68</v>
      </c>
      <c r="F281" s="9">
        <v>113.35</v>
      </c>
      <c r="G281" s="11">
        <v>213.37</v>
      </c>
      <c r="H281" s="13">
        <v>303.38</v>
      </c>
      <c r="I281" s="34">
        <v>500.09</v>
      </c>
      <c r="J281" s="34">
        <v>583.46</v>
      </c>
      <c r="K281" s="16">
        <v>2624.06</v>
      </c>
      <c r="L281" s="18">
        <v>5635.74</v>
      </c>
      <c r="M281" s="20">
        <v>6.67</v>
      </c>
      <c r="N281" s="22">
        <v>1767.08</v>
      </c>
    </row>
    <row r="282" spans="1:14" x14ac:dyDescent="0.25">
      <c r="A282" s="1">
        <v>78.2</v>
      </c>
      <c r="B282" s="1">
        <v>0</v>
      </c>
      <c r="C282" s="3">
        <v>3.33</v>
      </c>
      <c r="D282" s="5">
        <v>0</v>
      </c>
      <c r="E282" s="7">
        <v>0</v>
      </c>
      <c r="F282" s="9">
        <v>6.67</v>
      </c>
      <c r="G282" s="11">
        <v>6.67</v>
      </c>
      <c r="H282" s="13">
        <v>3.33</v>
      </c>
      <c r="I282" s="34">
        <v>0</v>
      </c>
      <c r="J282" s="34">
        <v>0</v>
      </c>
      <c r="K282" s="16">
        <v>16.670000000000002</v>
      </c>
      <c r="L282" s="18">
        <v>26.67</v>
      </c>
      <c r="M282" s="20">
        <v>0</v>
      </c>
      <c r="N282" s="22">
        <v>66.680000000000007</v>
      </c>
    </row>
    <row r="283" spans="1:14" x14ac:dyDescent="0.25">
      <c r="A283" s="1">
        <v>78.25</v>
      </c>
      <c r="B283" s="1">
        <v>0</v>
      </c>
      <c r="C283" s="3">
        <v>0</v>
      </c>
      <c r="D283" s="5">
        <v>0</v>
      </c>
      <c r="E283" s="7">
        <v>0</v>
      </c>
      <c r="F283" s="9">
        <v>0</v>
      </c>
      <c r="G283" s="11">
        <v>0</v>
      </c>
      <c r="H283" s="13">
        <v>0</v>
      </c>
      <c r="I283" s="34">
        <v>0</v>
      </c>
      <c r="J283" s="34">
        <v>0</v>
      </c>
      <c r="K283" s="16">
        <v>0</v>
      </c>
      <c r="L283" s="18">
        <v>3.33</v>
      </c>
      <c r="M283" s="20">
        <v>0</v>
      </c>
      <c r="N283" s="22">
        <v>16.670000000000002</v>
      </c>
    </row>
    <row r="284" spans="1:14" x14ac:dyDescent="0.25">
      <c r="A284" s="1">
        <v>78.3</v>
      </c>
      <c r="B284" s="1">
        <v>0</v>
      </c>
      <c r="C284" s="3">
        <v>0</v>
      </c>
      <c r="D284" s="5">
        <v>0</v>
      </c>
      <c r="E284" s="7">
        <v>0</v>
      </c>
      <c r="F284" s="9">
        <v>0</v>
      </c>
      <c r="G284" s="11">
        <v>0</v>
      </c>
      <c r="H284" s="13">
        <v>0</v>
      </c>
      <c r="I284" s="34">
        <v>0</v>
      </c>
      <c r="J284" s="34">
        <v>0</v>
      </c>
      <c r="K284" s="16">
        <v>0</v>
      </c>
      <c r="L284" s="18">
        <v>0</v>
      </c>
      <c r="M284" s="20">
        <v>3.33</v>
      </c>
      <c r="N284" s="22">
        <v>110.02</v>
      </c>
    </row>
    <row r="285" spans="1:14" x14ac:dyDescent="0.25">
      <c r="A285" s="1">
        <v>78.349999999999994</v>
      </c>
      <c r="B285" s="1">
        <v>0</v>
      </c>
      <c r="C285" s="3">
        <v>0</v>
      </c>
      <c r="D285" s="5">
        <v>0</v>
      </c>
      <c r="E285" s="7">
        <v>0</v>
      </c>
      <c r="F285" s="9">
        <v>0</v>
      </c>
      <c r="G285" s="11">
        <v>0</v>
      </c>
      <c r="H285" s="13">
        <v>0</v>
      </c>
      <c r="I285" s="34">
        <v>0</v>
      </c>
      <c r="J285" s="34">
        <v>0</v>
      </c>
      <c r="K285" s="16">
        <v>0</v>
      </c>
      <c r="L285" s="18">
        <v>0</v>
      </c>
      <c r="M285" s="20">
        <v>0</v>
      </c>
      <c r="N285" s="22">
        <v>706.82</v>
      </c>
    </row>
    <row r="286" spans="1:14" x14ac:dyDescent="0.25">
      <c r="A286" s="1">
        <v>78.400000000000006</v>
      </c>
      <c r="B286" s="1">
        <v>0</v>
      </c>
      <c r="C286" s="3">
        <v>6.67</v>
      </c>
      <c r="D286" s="5">
        <v>0</v>
      </c>
      <c r="E286" s="7">
        <v>0</v>
      </c>
      <c r="F286" s="9">
        <v>0</v>
      </c>
      <c r="G286" s="11">
        <v>0</v>
      </c>
      <c r="H286" s="13">
        <v>0</v>
      </c>
      <c r="I286" s="34">
        <v>0</v>
      </c>
      <c r="J286" s="34">
        <v>0</v>
      </c>
      <c r="K286" s="16">
        <v>0</v>
      </c>
      <c r="L286" s="18">
        <v>0</v>
      </c>
      <c r="M286" s="20">
        <v>0</v>
      </c>
      <c r="N286" s="22">
        <v>1560.36</v>
      </c>
    </row>
    <row r="287" spans="1:14" x14ac:dyDescent="0.25">
      <c r="A287" s="1">
        <v>78.45</v>
      </c>
      <c r="B287" s="1">
        <v>0</v>
      </c>
      <c r="C287" s="3">
        <v>0</v>
      </c>
      <c r="D287" s="5">
        <v>0</v>
      </c>
      <c r="E287" s="7">
        <v>0</v>
      </c>
      <c r="F287" s="9">
        <v>0</v>
      </c>
      <c r="G287" s="11">
        <v>0</v>
      </c>
      <c r="H287" s="13">
        <v>0</v>
      </c>
      <c r="I287" s="34">
        <v>0</v>
      </c>
      <c r="J287" s="34">
        <v>0</v>
      </c>
      <c r="K287" s="16">
        <v>0</v>
      </c>
      <c r="L287" s="18">
        <v>0</v>
      </c>
      <c r="M287" s="20">
        <v>3.33</v>
      </c>
      <c r="N287" s="22">
        <v>1760.42</v>
      </c>
    </row>
    <row r="288" spans="1:14" x14ac:dyDescent="0.25">
      <c r="A288" s="1">
        <v>78.5</v>
      </c>
      <c r="B288" s="1">
        <v>0</v>
      </c>
      <c r="C288" s="3">
        <v>0</v>
      </c>
      <c r="D288" s="5">
        <v>0</v>
      </c>
      <c r="E288" s="7">
        <v>0</v>
      </c>
      <c r="F288" s="9">
        <v>0</v>
      </c>
      <c r="G288" s="11">
        <v>0</v>
      </c>
      <c r="H288" s="13">
        <v>0</v>
      </c>
      <c r="I288" s="34">
        <v>0</v>
      </c>
      <c r="J288" s="34">
        <v>3.33</v>
      </c>
      <c r="K288" s="16">
        <v>0</v>
      </c>
      <c r="L288" s="18">
        <v>0</v>
      </c>
      <c r="M288" s="20">
        <v>0</v>
      </c>
      <c r="N288" s="22">
        <v>1567.01</v>
      </c>
    </row>
    <row r="289" spans="1:14" x14ac:dyDescent="0.25">
      <c r="A289" s="1">
        <v>78.55</v>
      </c>
      <c r="B289" s="1">
        <v>0</v>
      </c>
      <c r="C289" s="3">
        <v>0</v>
      </c>
      <c r="D289" s="5">
        <v>0</v>
      </c>
      <c r="E289" s="7">
        <v>0</v>
      </c>
      <c r="F289" s="9">
        <v>0</v>
      </c>
      <c r="G289" s="11">
        <v>0</v>
      </c>
      <c r="H289" s="13">
        <v>0</v>
      </c>
      <c r="I289" s="34">
        <v>0</v>
      </c>
      <c r="J289" s="34">
        <v>0</v>
      </c>
      <c r="K289" s="16">
        <v>0</v>
      </c>
      <c r="L289" s="18">
        <v>0</v>
      </c>
      <c r="M289" s="20">
        <v>0</v>
      </c>
      <c r="N289" s="22">
        <v>1757.07</v>
      </c>
    </row>
    <row r="290" spans="1:14" x14ac:dyDescent="0.25">
      <c r="A290" s="1">
        <v>78.599999999999994</v>
      </c>
      <c r="B290" s="1">
        <v>0</v>
      </c>
      <c r="C290" s="3">
        <v>0</v>
      </c>
      <c r="D290" s="5">
        <v>0</v>
      </c>
      <c r="E290" s="7">
        <v>0</v>
      </c>
      <c r="F290" s="9">
        <v>0</v>
      </c>
      <c r="G290" s="11">
        <v>0</v>
      </c>
      <c r="H290" s="13">
        <v>0</v>
      </c>
      <c r="I290" s="34">
        <v>0</v>
      </c>
      <c r="J290" s="34">
        <v>0</v>
      </c>
      <c r="K290" s="16">
        <v>0</v>
      </c>
      <c r="L290" s="18">
        <v>0</v>
      </c>
      <c r="M290" s="20">
        <v>0</v>
      </c>
      <c r="N290" s="22">
        <v>1550.36</v>
      </c>
    </row>
    <row r="291" spans="1:14" x14ac:dyDescent="0.25">
      <c r="A291" s="1">
        <v>78.650000000000006</v>
      </c>
      <c r="B291" s="1">
        <v>0</v>
      </c>
      <c r="C291" s="3">
        <v>0</v>
      </c>
      <c r="D291" s="5">
        <v>6.67</v>
      </c>
      <c r="E291" s="7">
        <v>0</v>
      </c>
      <c r="F291" s="9">
        <v>0</v>
      </c>
      <c r="G291" s="11">
        <v>0</v>
      </c>
      <c r="H291" s="13">
        <v>0</v>
      </c>
      <c r="I291" s="34">
        <v>0</v>
      </c>
      <c r="J291" s="34">
        <v>0</v>
      </c>
      <c r="K291" s="16">
        <v>0</v>
      </c>
      <c r="L291" s="18">
        <v>0</v>
      </c>
      <c r="M291" s="20">
        <v>3.33</v>
      </c>
      <c r="N291" s="22">
        <v>1356.94</v>
      </c>
    </row>
    <row r="292" spans="1:14" x14ac:dyDescent="0.25">
      <c r="A292" s="1">
        <v>78.7</v>
      </c>
      <c r="B292" s="1">
        <v>0</v>
      </c>
      <c r="C292" s="3">
        <v>3.33</v>
      </c>
      <c r="D292" s="5">
        <v>0</v>
      </c>
      <c r="E292" s="7">
        <v>3.33</v>
      </c>
      <c r="F292" s="9">
        <v>6.67</v>
      </c>
      <c r="G292" s="11">
        <v>0</v>
      </c>
      <c r="H292" s="13">
        <v>0</v>
      </c>
      <c r="I292" s="34">
        <v>6.67</v>
      </c>
      <c r="J292" s="34">
        <v>0</v>
      </c>
      <c r="K292" s="16">
        <v>6.67</v>
      </c>
      <c r="L292" s="18">
        <v>3.33</v>
      </c>
      <c r="M292" s="20">
        <v>0</v>
      </c>
      <c r="N292" s="22">
        <v>40.01</v>
      </c>
    </row>
    <row r="293" spans="1:14" x14ac:dyDescent="0.25">
      <c r="A293" s="1">
        <v>78.75</v>
      </c>
      <c r="B293" s="1">
        <v>10</v>
      </c>
      <c r="C293" s="3">
        <v>3.33</v>
      </c>
      <c r="D293" s="5">
        <v>13.34</v>
      </c>
      <c r="E293" s="7">
        <v>13.34</v>
      </c>
      <c r="F293" s="9">
        <v>10</v>
      </c>
      <c r="G293" s="11">
        <v>16.670000000000002</v>
      </c>
      <c r="H293" s="13">
        <v>30.01</v>
      </c>
      <c r="I293" s="34">
        <v>10</v>
      </c>
      <c r="J293" s="34">
        <v>6.67</v>
      </c>
      <c r="K293" s="16">
        <v>13.34</v>
      </c>
      <c r="L293" s="18">
        <v>3.33</v>
      </c>
      <c r="M293" s="20">
        <v>30.01</v>
      </c>
      <c r="N293" s="22">
        <v>23.34</v>
      </c>
    </row>
    <row r="294" spans="1:14" x14ac:dyDescent="0.25">
      <c r="A294" s="1">
        <v>78.8</v>
      </c>
      <c r="B294" s="1">
        <v>66.680000000000007</v>
      </c>
      <c r="C294" s="3">
        <v>93.36</v>
      </c>
      <c r="D294" s="5">
        <v>80.03</v>
      </c>
      <c r="E294" s="7">
        <v>90.02</v>
      </c>
      <c r="F294" s="9">
        <v>73.36</v>
      </c>
      <c r="G294" s="11">
        <v>50.01</v>
      </c>
      <c r="H294" s="13">
        <v>93.35</v>
      </c>
      <c r="I294" s="34">
        <v>83.35</v>
      </c>
      <c r="J294" s="34">
        <v>43.34</v>
      </c>
      <c r="K294" s="16">
        <v>96.68</v>
      </c>
      <c r="L294" s="18">
        <v>80.010000000000005</v>
      </c>
      <c r="M294" s="20">
        <v>150.03</v>
      </c>
      <c r="N294" s="22">
        <v>333.39</v>
      </c>
    </row>
    <row r="295" spans="1:14" x14ac:dyDescent="0.25">
      <c r="A295" s="1">
        <v>78.849999999999994</v>
      </c>
      <c r="B295" s="1">
        <v>100.02</v>
      </c>
      <c r="C295" s="3">
        <v>126.69</v>
      </c>
      <c r="D295" s="5">
        <v>93.35</v>
      </c>
      <c r="E295" s="7">
        <v>40.01</v>
      </c>
      <c r="F295" s="9">
        <v>100.02</v>
      </c>
      <c r="G295" s="11">
        <v>126.69</v>
      </c>
      <c r="H295" s="13">
        <v>140.03</v>
      </c>
      <c r="I295" s="34">
        <v>120.02</v>
      </c>
      <c r="J295" s="34">
        <v>106.7</v>
      </c>
      <c r="K295" s="16">
        <v>86.68</v>
      </c>
      <c r="L295" s="18">
        <v>70.010000000000005</v>
      </c>
      <c r="M295" s="20">
        <v>266.73</v>
      </c>
      <c r="N295" s="22">
        <v>1410.31</v>
      </c>
    </row>
    <row r="296" spans="1:14" x14ac:dyDescent="0.25">
      <c r="A296" s="1">
        <v>78.900000000000006</v>
      </c>
      <c r="B296" s="1">
        <v>116.69</v>
      </c>
      <c r="C296" s="3">
        <v>160.05000000000001</v>
      </c>
      <c r="D296" s="5">
        <v>93.35</v>
      </c>
      <c r="E296" s="7">
        <v>113.35</v>
      </c>
      <c r="F296" s="9">
        <v>150.03</v>
      </c>
      <c r="G296" s="11">
        <v>166.7</v>
      </c>
      <c r="H296" s="13">
        <v>203.38</v>
      </c>
      <c r="I296" s="34">
        <v>170.04</v>
      </c>
      <c r="J296" s="34">
        <v>163.37</v>
      </c>
      <c r="K296" s="16">
        <v>120.02</v>
      </c>
      <c r="L296" s="18">
        <v>116.69</v>
      </c>
      <c r="M296" s="20">
        <v>280.06</v>
      </c>
      <c r="N296" s="22">
        <v>2000.48</v>
      </c>
    </row>
    <row r="297" spans="1:14" x14ac:dyDescent="0.25">
      <c r="A297" s="1">
        <v>78.95</v>
      </c>
      <c r="B297" s="1">
        <v>213.39</v>
      </c>
      <c r="C297" s="3">
        <v>186.73</v>
      </c>
      <c r="D297" s="5">
        <v>183.38</v>
      </c>
      <c r="E297" s="7">
        <v>153.38</v>
      </c>
      <c r="F297" s="9">
        <v>176.7</v>
      </c>
      <c r="G297" s="11">
        <v>183.38</v>
      </c>
      <c r="H297" s="13">
        <v>210.05</v>
      </c>
      <c r="I297" s="34">
        <v>153.37</v>
      </c>
      <c r="J297" s="34">
        <v>173.37</v>
      </c>
      <c r="K297" s="16">
        <v>166.71</v>
      </c>
      <c r="L297" s="18">
        <v>143.37</v>
      </c>
      <c r="M297" s="20">
        <v>266.72000000000003</v>
      </c>
      <c r="N297" s="22">
        <v>2387.2600000000002</v>
      </c>
    </row>
    <row r="298" spans="1:14" x14ac:dyDescent="0.25">
      <c r="A298" s="1">
        <v>79</v>
      </c>
      <c r="B298" s="1">
        <v>180.04</v>
      </c>
      <c r="C298" s="3">
        <v>193.39</v>
      </c>
      <c r="D298" s="5">
        <v>153.36000000000001</v>
      </c>
      <c r="E298" s="7">
        <v>110.02</v>
      </c>
      <c r="F298" s="9">
        <v>160.04</v>
      </c>
      <c r="G298" s="11">
        <v>180.04</v>
      </c>
      <c r="H298" s="13">
        <v>190.04</v>
      </c>
      <c r="I298" s="34">
        <v>166.71</v>
      </c>
      <c r="J298" s="34">
        <v>223.41</v>
      </c>
      <c r="K298" s="16">
        <v>136.69999999999999</v>
      </c>
      <c r="L298" s="18">
        <v>150.03</v>
      </c>
      <c r="M298" s="20">
        <v>436.77</v>
      </c>
      <c r="N298" s="22">
        <v>2960.83</v>
      </c>
    </row>
    <row r="299" spans="1:14" x14ac:dyDescent="0.25">
      <c r="A299" s="1">
        <v>79.05</v>
      </c>
      <c r="B299" s="1">
        <v>126.7</v>
      </c>
      <c r="C299" s="3">
        <v>140.03</v>
      </c>
      <c r="D299" s="5">
        <v>180.04</v>
      </c>
      <c r="E299" s="7">
        <v>153.37</v>
      </c>
      <c r="F299" s="9">
        <v>166.72</v>
      </c>
      <c r="G299" s="11">
        <v>196.71</v>
      </c>
      <c r="H299" s="13">
        <v>196.72</v>
      </c>
      <c r="I299" s="34">
        <v>230.07</v>
      </c>
      <c r="J299" s="34">
        <v>163.38</v>
      </c>
      <c r="K299" s="16">
        <v>126.7</v>
      </c>
      <c r="L299" s="18">
        <v>90.02</v>
      </c>
      <c r="M299" s="20">
        <v>366.76</v>
      </c>
      <c r="N299" s="22">
        <v>2900.75</v>
      </c>
    </row>
    <row r="300" spans="1:14" x14ac:dyDescent="0.25">
      <c r="A300" s="1">
        <v>79.099999999999994</v>
      </c>
      <c r="B300" s="1">
        <v>140.03</v>
      </c>
      <c r="C300" s="3">
        <v>140.03</v>
      </c>
      <c r="D300" s="5">
        <v>163.37</v>
      </c>
      <c r="E300" s="7">
        <v>116.7</v>
      </c>
      <c r="F300" s="9">
        <v>190.05</v>
      </c>
      <c r="G300" s="11">
        <v>193.38</v>
      </c>
      <c r="H300" s="13">
        <v>136.69999999999999</v>
      </c>
      <c r="I300" s="34">
        <v>140.04</v>
      </c>
      <c r="J300" s="34">
        <v>143.37</v>
      </c>
      <c r="K300" s="16">
        <v>140.03</v>
      </c>
      <c r="L300" s="18">
        <v>126.69</v>
      </c>
      <c r="M300" s="20">
        <v>376.76</v>
      </c>
      <c r="N300" s="22">
        <v>2827.43</v>
      </c>
    </row>
    <row r="301" spans="1:14" x14ac:dyDescent="0.25">
      <c r="A301" s="1">
        <v>79.150000000000006</v>
      </c>
      <c r="B301" s="1">
        <v>36.67</v>
      </c>
      <c r="C301" s="3">
        <v>36.67</v>
      </c>
      <c r="D301" s="5">
        <v>36.67</v>
      </c>
      <c r="E301" s="7">
        <v>20</v>
      </c>
      <c r="F301" s="9">
        <v>16.670000000000002</v>
      </c>
      <c r="G301" s="11">
        <v>46.68</v>
      </c>
      <c r="H301" s="13">
        <v>20</v>
      </c>
      <c r="I301" s="34">
        <v>6.67</v>
      </c>
      <c r="J301" s="34">
        <v>23.34</v>
      </c>
      <c r="K301" s="16">
        <v>23.34</v>
      </c>
      <c r="L301" s="18">
        <v>20</v>
      </c>
      <c r="M301" s="20">
        <v>46.68</v>
      </c>
      <c r="N301" s="22">
        <v>2387.2800000000002</v>
      </c>
    </row>
    <row r="302" spans="1:14" x14ac:dyDescent="0.25">
      <c r="A302" s="1">
        <v>79.2</v>
      </c>
      <c r="B302" s="1">
        <v>0</v>
      </c>
      <c r="C302" s="3">
        <v>0</v>
      </c>
      <c r="D302" s="5">
        <v>0</v>
      </c>
      <c r="E302" s="7">
        <v>0</v>
      </c>
      <c r="F302" s="9">
        <v>0</v>
      </c>
      <c r="G302" s="11">
        <v>0</v>
      </c>
      <c r="H302" s="13">
        <v>0</v>
      </c>
      <c r="I302" s="34">
        <v>0</v>
      </c>
      <c r="J302" s="34">
        <v>0</v>
      </c>
      <c r="K302" s="16">
        <v>3.33</v>
      </c>
      <c r="L302" s="18">
        <v>3.33</v>
      </c>
      <c r="M302" s="20">
        <v>0</v>
      </c>
      <c r="N302" s="22">
        <v>143.36000000000001</v>
      </c>
    </row>
    <row r="303" spans="1:14" x14ac:dyDescent="0.25">
      <c r="A303" s="1">
        <v>79.25</v>
      </c>
      <c r="B303" s="1">
        <v>0</v>
      </c>
      <c r="C303" s="3">
        <v>0</v>
      </c>
      <c r="D303" s="5">
        <v>0</v>
      </c>
      <c r="E303" s="7">
        <v>0</v>
      </c>
      <c r="F303" s="9">
        <v>0</v>
      </c>
      <c r="G303" s="11">
        <v>0</v>
      </c>
      <c r="H303" s="13">
        <v>0</v>
      </c>
      <c r="I303" s="34">
        <v>0</v>
      </c>
      <c r="J303" s="34">
        <v>0</v>
      </c>
      <c r="K303" s="16">
        <v>0</v>
      </c>
      <c r="L303" s="18">
        <v>3.33</v>
      </c>
      <c r="M303" s="20">
        <v>10</v>
      </c>
      <c r="N303" s="22">
        <v>0</v>
      </c>
    </row>
    <row r="304" spans="1:14" x14ac:dyDescent="0.25">
      <c r="A304" s="1">
        <v>79.3</v>
      </c>
      <c r="B304" s="1">
        <v>0</v>
      </c>
      <c r="C304" s="3">
        <v>0</v>
      </c>
      <c r="D304" s="5">
        <v>0</v>
      </c>
      <c r="E304" s="7">
        <v>0</v>
      </c>
      <c r="F304" s="9">
        <v>0</v>
      </c>
      <c r="G304" s="11">
        <v>0</v>
      </c>
      <c r="H304" s="13">
        <v>0</v>
      </c>
      <c r="I304" s="34">
        <v>0</v>
      </c>
      <c r="J304" s="34">
        <v>0</v>
      </c>
      <c r="K304" s="16">
        <v>0</v>
      </c>
      <c r="L304" s="18">
        <v>6.67</v>
      </c>
      <c r="M304" s="20">
        <v>0</v>
      </c>
      <c r="N304" s="22">
        <v>10</v>
      </c>
    </row>
    <row r="305" spans="1:14" x14ac:dyDescent="0.25">
      <c r="A305" s="1">
        <v>79.349999999999994</v>
      </c>
      <c r="B305" s="1">
        <v>0</v>
      </c>
      <c r="C305" s="3">
        <v>0</v>
      </c>
      <c r="D305" s="5">
        <v>0</v>
      </c>
      <c r="E305" s="7">
        <v>6.67</v>
      </c>
      <c r="F305" s="9">
        <v>0</v>
      </c>
      <c r="G305" s="11">
        <v>0</v>
      </c>
      <c r="H305" s="13">
        <v>0</v>
      </c>
      <c r="I305" s="34">
        <v>0</v>
      </c>
      <c r="J305" s="34">
        <v>0</v>
      </c>
      <c r="K305" s="16">
        <v>0</v>
      </c>
      <c r="L305" s="18">
        <v>6.67</v>
      </c>
      <c r="M305" s="20">
        <v>0</v>
      </c>
      <c r="N305" s="22">
        <v>0</v>
      </c>
    </row>
    <row r="306" spans="1:14" x14ac:dyDescent="0.25">
      <c r="A306" s="1">
        <v>79.400000000000006</v>
      </c>
      <c r="B306" s="1">
        <v>0</v>
      </c>
      <c r="C306" s="3">
        <v>3.33</v>
      </c>
      <c r="D306" s="5">
        <v>0</v>
      </c>
      <c r="E306" s="7">
        <v>0</v>
      </c>
      <c r="F306" s="9">
        <v>0</v>
      </c>
      <c r="G306" s="11">
        <v>0</v>
      </c>
      <c r="H306" s="13">
        <v>0</v>
      </c>
      <c r="I306" s="34">
        <v>0</v>
      </c>
      <c r="J306" s="34">
        <v>0</v>
      </c>
      <c r="K306" s="16">
        <v>0</v>
      </c>
      <c r="L306" s="18">
        <v>6.67</v>
      </c>
      <c r="M306" s="20">
        <v>6.67</v>
      </c>
      <c r="N306" s="22">
        <v>0</v>
      </c>
    </row>
    <row r="307" spans="1:14" x14ac:dyDescent="0.25">
      <c r="A307" s="1">
        <v>79.45</v>
      </c>
      <c r="B307" s="1">
        <v>0</v>
      </c>
      <c r="C307" s="3">
        <v>0</v>
      </c>
      <c r="D307" s="5">
        <v>0</v>
      </c>
      <c r="E307" s="7">
        <v>0</v>
      </c>
      <c r="F307" s="9">
        <v>0</v>
      </c>
      <c r="G307" s="11">
        <v>0</v>
      </c>
      <c r="H307" s="13">
        <v>0</v>
      </c>
      <c r="I307" s="34">
        <v>0</v>
      </c>
      <c r="J307" s="34">
        <v>3.33</v>
      </c>
      <c r="K307" s="16">
        <v>3.33</v>
      </c>
      <c r="L307" s="18">
        <v>0</v>
      </c>
      <c r="M307" s="20">
        <v>0</v>
      </c>
      <c r="N307" s="22">
        <v>0</v>
      </c>
    </row>
    <row r="308" spans="1:14" x14ac:dyDescent="0.25">
      <c r="A308" s="1">
        <v>79.5</v>
      </c>
      <c r="B308" s="1">
        <v>0</v>
      </c>
      <c r="C308" s="3">
        <v>3.33</v>
      </c>
      <c r="D308" s="5">
        <v>0</v>
      </c>
      <c r="E308" s="7">
        <v>3.33</v>
      </c>
      <c r="F308" s="9">
        <v>0</v>
      </c>
      <c r="G308" s="11">
        <v>0</v>
      </c>
      <c r="H308" s="13">
        <v>0</v>
      </c>
      <c r="I308" s="34">
        <v>0</v>
      </c>
      <c r="J308" s="34">
        <v>0</v>
      </c>
      <c r="K308" s="16">
        <v>0</v>
      </c>
      <c r="L308" s="18">
        <v>6.67</v>
      </c>
      <c r="M308" s="20">
        <v>0</v>
      </c>
      <c r="N308" s="22">
        <v>6.67</v>
      </c>
    </row>
    <row r="309" spans="1:14" x14ac:dyDescent="0.25">
      <c r="A309" s="1">
        <v>134.55000000000001</v>
      </c>
      <c r="B309" s="1">
        <v>0</v>
      </c>
      <c r="C309" s="3">
        <v>6056.01</v>
      </c>
      <c r="D309" s="5">
        <v>0</v>
      </c>
      <c r="E309" s="7">
        <v>0</v>
      </c>
      <c r="F309" s="9">
        <v>0</v>
      </c>
      <c r="G309" s="11">
        <v>0</v>
      </c>
      <c r="H309" s="13">
        <v>0</v>
      </c>
      <c r="I309" s="34">
        <v>0</v>
      </c>
      <c r="J309" s="34">
        <v>0</v>
      </c>
      <c r="K309" s="16">
        <v>0</v>
      </c>
      <c r="L309" s="18">
        <v>0</v>
      </c>
      <c r="M309" s="20">
        <v>0</v>
      </c>
      <c r="N309" s="22">
        <v>0</v>
      </c>
    </row>
    <row r="310" spans="1:14" x14ac:dyDescent="0.25">
      <c r="A310" s="1">
        <v>134.6</v>
      </c>
      <c r="B310" s="1">
        <v>0</v>
      </c>
      <c r="C310" s="3">
        <v>4653.6000000000004</v>
      </c>
      <c r="D310" s="5">
        <v>0</v>
      </c>
      <c r="E310" s="7">
        <v>0</v>
      </c>
      <c r="F310" s="9">
        <v>3.33</v>
      </c>
      <c r="G310" s="11">
        <v>6.67</v>
      </c>
      <c r="H310" s="13">
        <v>0</v>
      </c>
      <c r="I310" s="34">
        <v>0</v>
      </c>
      <c r="J310" s="34">
        <v>0</v>
      </c>
      <c r="K310" s="16">
        <v>0</v>
      </c>
      <c r="L310" s="18">
        <v>0</v>
      </c>
      <c r="M310" s="20">
        <v>20</v>
      </c>
      <c r="N310" s="22">
        <v>0</v>
      </c>
    </row>
    <row r="311" spans="1:14" x14ac:dyDescent="0.25">
      <c r="A311" s="1">
        <v>134.65</v>
      </c>
      <c r="B311" s="1">
        <v>0</v>
      </c>
      <c r="C311" s="3">
        <v>5071.1499999999996</v>
      </c>
      <c r="D311" s="5">
        <v>0</v>
      </c>
      <c r="E311" s="7">
        <v>0</v>
      </c>
      <c r="F311" s="9">
        <v>0</v>
      </c>
      <c r="G311" s="11">
        <v>0</v>
      </c>
      <c r="H311" s="13">
        <v>0</v>
      </c>
      <c r="I311" s="34">
        <v>0</v>
      </c>
      <c r="J311" s="34">
        <v>0</v>
      </c>
      <c r="K311" s="16">
        <v>0</v>
      </c>
      <c r="L311" s="18">
        <v>0</v>
      </c>
      <c r="M311" s="20">
        <v>10</v>
      </c>
      <c r="N311" s="22">
        <v>0</v>
      </c>
    </row>
    <row r="312" spans="1:14" x14ac:dyDescent="0.25">
      <c r="A312" s="1">
        <v>134.69999999999999</v>
      </c>
      <c r="B312" s="1">
        <v>0</v>
      </c>
      <c r="C312" s="3">
        <v>5510.31</v>
      </c>
      <c r="D312" s="5">
        <v>3.33</v>
      </c>
      <c r="E312" s="7">
        <v>6.67</v>
      </c>
      <c r="F312" s="9">
        <v>0</v>
      </c>
      <c r="G312" s="11">
        <v>0</v>
      </c>
      <c r="H312" s="13">
        <v>0</v>
      </c>
      <c r="I312" s="34">
        <v>0</v>
      </c>
      <c r="J312" s="34">
        <v>0</v>
      </c>
      <c r="K312" s="16">
        <v>0</v>
      </c>
      <c r="L312" s="18">
        <v>0</v>
      </c>
      <c r="M312" s="20">
        <v>70.02</v>
      </c>
      <c r="N312" s="22">
        <v>0</v>
      </c>
    </row>
    <row r="313" spans="1:14" x14ac:dyDescent="0.25">
      <c r="A313" s="1">
        <v>134.75</v>
      </c>
      <c r="B313" s="1">
        <v>0</v>
      </c>
      <c r="C313" s="3">
        <v>5012.12</v>
      </c>
      <c r="D313" s="5">
        <v>0</v>
      </c>
      <c r="E313" s="7">
        <v>3.33</v>
      </c>
      <c r="F313" s="9">
        <v>3.33</v>
      </c>
      <c r="G313" s="11">
        <v>0</v>
      </c>
      <c r="H313" s="13">
        <v>0</v>
      </c>
      <c r="I313" s="34">
        <v>6.67</v>
      </c>
      <c r="J313" s="34">
        <v>0</v>
      </c>
      <c r="K313" s="16">
        <v>0</v>
      </c>
      <c r="L313" s="18">
        <v>0</v>
      </c>
      <c r="M313" s="20">
        <v>700.14</v>
      </c>
      <c r="N313" s="22">
        <v>0</v>
      </c>
    </row>
    <row r="314" spans="1:14" x14ac:dyDescent="0.25">
      <c r="A314" s="1">
        <v>134.80000000000001</v>
      </c>
      <c r="B314" s="1">
        <v>6.67</v>
      </c>
      <c r="C314" s="3">
        <v>5228.4399999999996</v>
      </c>
      <c r="D314" s="5">
        <v>53.43</v>
      </c>
      <c r="E314" s="7">
        <v>0</v>
      </c>
      <c r="F314" s="9">
        <v>0</v>
      </c>
      <c r="G314" s="11">
        <v>3.33</v>
      </c>
      <c r="H314" s="13">
        <v>16.670000000000002</v>
      </c>
      <c r="I314" s="34">
        <v>10</v>
      </c>
      <c r="J314" s="34">
        <v>3.33</v>
      </c>
      <c r="K314" s="16">
        <v>154.11000000000001</v>
      </c>
      <c r="L314" s="18">
        <v>535.94000000000005</v>
      </c>
      <c r="M314" s="20">
        <v>6719.48</v>
      </c>
      <c r="N314" s="22">
        <v>0</v>
      </c>
    </row>
    <row r="315" spans="1:14" x14ac:dyDescent="0.25">
      <c r="A315" s="1">
        <v>134.85</v>
      </c>
      <c r="B315" s="1">
        <v>70.069999999999993</v>
      </c>
      <c r="C315" s="3">
        <v>5792.27</v>
      </c>
      <c r="D315" s="5">
        <v>230.66</v>
      </c>
      <c r="E315" s="7">
        <v>10</v>
      </c>
      <c r="F315" s="9">
        <v>40.03</v>
      </c>
      <c r="G315" s="11">
        <v>26.68</v>
      </c>
      <c r="H315" s="13">
        <v>3.33</v>
      </c>
      <c r="I315" s="34">
        <v>76.78</v>
      </c>
      <c r="J315" s="34">
        <v>184.29</v>
      </c>
      <c r="K315" s="16">
        <v>16.68</v>
      </c>
      <c r="L315" s="18">
        <v>80.08</v>
      </c>
      <c r="M315" s="20">
        <v>12984.91</v>
      </c>
      <c r="N315" s="22">
        <v>6.67</v>
      </c>
    </row>
    <row r="316" spans="1:14" x14ac:dyDescent="0.25">
      <c r="A316" s="1">
        <v>134.9</v>
      </c>
      <c r="B316" s="1">
        <v>240.71</v>
      </c>
      <c r="C316" s="3">
        <v>5417.13</v>
      </c>
      <c r="D316" s="5">
        <v>20</v>
      </c>
      <c r="E316" s="7">
        <v>0</v>
      </c>
      <c r="F316" s="9">
        <v>220.91</v>
      </c>
      <c r="G316" s="11">
        <v>16.670000000000002</v>
      </c>
      <c r="H316" s="13">
        <v>23.34</v>
      </c>
      <c r="I316" s="34">
        <v>26.68</v>
      </c>
      <c r="J316" s="34">
        <v>40.01</v>
      </c>
      <c r="K316" s="16">
        <v>16.670000000000002</v>
      </c>
      <c r="L316" s="18">
        <v>46.69</v>
      </c>
      <c r="M316" s="20">
        <v>18515.330000000002</v>
      </c>
      <c r="N316" s="22">
        <v>10</v>
      </c>
    </row>
    <row r="317" spans="1:14" x14ac:dyDescent="0.25">
      <c r="A317" s="1">
        <v>134.94999999999999</v>
      </c>
      <c r="B317" s="1">
        <v>50.04</v>
      </c>
      <c r="C317" s="3">
        <v>20</v>
      </c>
      <c r="D317" s="5">
        <v>110.37</v>
      </c>
      <c r="E317" s="7">
        <v>10</v>
      </c>
      <c r="F317" s="9">
        <v>1158.8399999999999</v>
      </c>
      <c r="G317" s="11">
        <v>0</v>
      </c>
      <c r="H317" s="13">
        <v>50.02</v>
      </c>
      <c r="I317" s="34">
        <v>10</v>
      </c>
      <c r="J317" s="34">
        <v>6.67</v>
      </c>
      <c r="K317" s="16">
        <v>33.369999999999997</v>
      </c>
      <c r="L317" s="18">
        <v>20</v>
      </c>
      <c r="M317" s="20">
        <v>22230.94</v>
      </c>
      <c r="N317" s="22">
        <v>16.670000000000002</v>
      </c>
    </row>
    <row r="318" spans="1:14" x14ac:dyDescent="0.25">
      <c r="A318" s="1">
        <v>135</v>
      </c>
      <c r="B318" s="1">
        <v>66.7</v>
      </c>
      <c r="C318" s="3">
        <v>292.52</v>
      </c>
      <c r="D318" s="5">
        <v>40.01</v>
      </c>
      <c r="E318" s="7">
        <v>10</v>
      </c>
      <c r="F318" s="9">
        <v>598.25</v>
      </c>
      <c r="G318" s="11">
        <v>6.67</v>
      </c>
      <c r="H318" s="13">
        <v>10</v>
      </c>
      <c r="I318" s="34">
        <v>96.93</v>
      </c>
      <c r="J318" s="34">
        <v>3.33</v>
      </c>
      <c r="K318" s="16">
        <v>16.670000000000002</v>
      </c>
      <c r="L318" s="18">
        <v>46.71</v>
      </c>
      <c r="M318" s="20">
        <v>23089.42</v>
      </c>
      <c r="N318" s="22">
        <v>16.670000000000002</v>
      </c>
    </row>
    <row r="319" spans="1:14" x14ac:dyDescent="0.25">
      <c r="A319" s="1">
        <v>135.05000000000001</v>
      </c>
      <c r="B319" s="1">
        <v>36.69</v>
      </c>
      <c r="C319" s="3">
        <v>50.06</v>
      </c>
      <c r="D319" s="5">
        <v>13.34</v>
      </c>
      <c r="E319" s="7">
        <v>26.68</v>
      </c>
      <c r="F319" s="9">
        <v>46.69</v>
      </c>
      <c r="G319" s="11">
        <v>20</v>
      </c>
      <c r="H319" s="13">
        <v>0</v>
      </c>
      <c r="I319" s="34">
        <v>23.34</v>
      </c>
      <c r="J319" s="34">
        <v>13.34</v>
      </c>
      <c r="K319" s="16">
        <v>10</v>
      </c>
      <c r="L319" s="18">
        <v>100.09</v>
      </c>
      <c r="M319" s="20">
        <v>23399.89</v>
      </c>
      <c r="N319" s="22">
        <v>30.01</v>
      </c>
    </row>
    <row r="320" spans="1:14" x14ac:dyDescent="0.25">
      <c r="A320" s="1">
        <v>135.1</v>
      </c>
      <c r="B320" s="1">
        <v>16.670000000000002</v>
      </c>
      <c r="C320" s="3">
        <v>36.69</v>
      </c>
      <c r="D320" s="5">
        <v>245.1</v>
      </c>
      <c r="E320" s="7">
        <v>43.36</v>
      </c>
      <c r="F320" s="9">
        <v>110.17</v>
      </c>
      <c r="G320" s="11">
        <v>20</v>
      </c>
      <c r="H320" s="13">
        <v>10</v>
      </c>
      <c r="I320" s="34">
        <v>16.670000000000002</v>
      </c>
      <c r="J320" s="34">
        <v>33.340000000000003</v>
      </c>
      <c r="K320" s="16">
        <v>33.35</v>
      </c>
      <c r="L320" s="18">
        <v>103.57</v>
      </c>
      <c r="M320" s="20">
        <v>20304.59</v>
      </c>
      <c r="N320" s="22">
        <v>13.34</v>
      </c>
    </row>
    <row r="321" spans="1:14" x14ac:dyDescent="0.25">
      <c r="A321" s="1">
        <v>135.15</v>
      </c>
      <c r="B321" s="1">
        <v>3.33</v>
      </c>
      <c r="C321" s="3">
        <v>228.43</v>
      </c>
      <c r="D321" s="5">
        <v>106.99</v>
      </c>
      <c r="E321" s="7">
        <v>16.670000000000002</v>
      </c>
      <c r="F321" s="9">
        <v>23.34</v>
      </c>
      <c r="G321" s="11">
        <v>0</v>
      </c>
      <c r="H321" s="13">
        <v>0</v>
      </c>
      <c r="I321" s="34">
        <v>0</v>
      </c>
      <c r="J321" s="34">
        <v>6.67</v>
      </c>
      <c r="K321" s="16">
        <v>50.06</v>
      </c>
      <c r="L321" s="18">
        <v>0</v>
      </c>
      <c r="M321" s="20">
        <v>2323.9499999999998</v>
      </c>
      <c r="N321" s="22">
        <v>0</v>
      </c>
    </row>
    <row r="322" spans="1:14" x14ac:dyDescent="0.25">
      <c r="A322" s="1">
        <v>135.19999999999999</v>
      </c>
      <c r="B322" s="1">
        <v>0</v>
      </c>
      <c r="C322" s="3">
        <v>0</v>
      </c>
      <c r="D322" s="5">
        <v>3.33</v>
      </c>
      <c r="E322" s="7">
        <v>0</v>
      </c>
      <c r="F322" s="9">
        <v>0</v>
      </c>
      <c r="G322" s="11">
        <v>0</v>
      </c>
      <c r="H322" s="13">
        <v>0</v>
      </c>
      <c r="I322" s="34">
        <v>0</v>
      </c>
      <c r="J322" s="34">
        <v>6.67</v>
      </c>
      <c r="K322" s="16">
        <v>3.33</v>
      </c>
      <c r="L322" s="18">
        <v>0</v>
      </c>
      <c r="M322" s="20">
        <v>23.34</v>
      </c>
      <c r="N322" s="22">
        <v>0</v>
      </c>
    </row>
    <row r="323" spans="1:14" x14ac:dyDescent="0.25">
      <c r="A323" s="1">
        <v>135.25</v>
      </c>
      <c r="B323" s="1">
        <v>0</v>
      </c>
      <c r="C323" s="3">
        <v>0</v>
      </c>
      <c r="D323" s="5">
        <v>3.33</v>
      </c>
      <c r="E323" s="7">
        <v>0</v>
      </c>
      <c r="F323" s="9">
        <v>0</v>
      </c>
      <c r="G323" s="11">
        <v>3.33</v>
      </c>
      <c r="H323" s="13">
        <v>0</v>
      </c>
      <c r="I323" s="34">
        <v>3.33</v>
      </c>
      <c r="J323" s="34">
        <v>0</v>
      </c>
      <c r="K323" s="16">
        <v>0</v>
      </c>
      <c r="L323" s="18">
        <v>0</v>
      </c>
      <c r="M323" s="20">
        <v>3.33</v>
      </c>
      <c r="N323" s="22">
        <v>0</v>
      </c>
    </row>
    <row r="324" spans="1:14" x14ac:dyDescent="0.25">
      <c r="A324" s="1">
        <v>135.30000000000001</v>
      </c>
      <c r="B324" s="1">
        <v>0</v>
      </c>
      <c r="C324" s="3">
        <v>0</v>
      </c>
      <c r="D324" s="5">
        <v>0</v>
      </c>
      <c r="E324" s="7">
        <v>0</v>
      </c>
      <c r="F324" s="9">
        <v>0</v>
      </c>
      <c r="G324" s="11">
        <v>0</v>
      </c>
      <c r="H324" s="13">
        <v>6.67</v>
      </c>
      <c r="I324" s="34">
        <v>0</v>
      </c>
      <c r="J324" s="34">
        <v>0</v>
      </c>
      <c r="K324" s="16">
        <v>0</v>
      </c>
      <c r="L324" s="18">
        <v>0</v>
      </c>
      <c r="M324" s="20">
        <v>0</v>
      </c>
      <c r="N324" s="22">
        <v>0</v>
      </c>
    </row>
    <row r="325" spans="1:14" x14ac:dyDescent="0.25">
      <c r="A325" s="1">
        <v>135.35</v>
      </c>
      <c r="B325" s="1">
        <v>0</v>
      </c>
      <c r="C325" s="3">
        <v>0</v>
      </c>
      <c r="D325" s="5">
        <v>0</v>
      </c>
      <c r="E325" s="7">
        <v>0</v>
      </c>
      <c r="F325" s="9">
        <v>0</v>
      </c>
      <c r="G325" s="11">
        <v>0</v>
      </c>
      <c r="H325" s="13">
        <v>0</v>
      </c>
      <c r="I325" s="34">
        <v>0</v>
      </c>
      <c r="J325" s="34">
        <v>0</v>
      </c>
      <c r="K325" s="16">
        <v>6.67</v>
      </c>
      <c r="L325" s="18">
        <v>0</v>
      </c>
      <c r="M325" s="20">
        <v>3.33</v>
      </c>
      <c r="N325" s="22">
        <v>0</v>
      </c>
    </row>
    <row r="326" spans="1:14" x14ac:dyDescent="0.25">
      <c r="A326" s="1">
        <v>135.4</v>
      </c>
      <c r="B326" s="1">
        <v>3.33</v>
      </c>
      <c r="C326" s="3">
        <v>3.33</v>
      </c>
      <c r="D326" s="5">
        <v>0</v>
      </c>
      <c r="E326" s="7">
        <v>0</v>
      </c>
      <c r="F326" s="9">
        <v>0</v>
      </c>
      <c r="G326" s="11">
        <v>0</v>
      </c>
      <c r="H326" s="13">
        <v>0</v>
      </c>
      <c r="I326" s="34">
        <v>0</v>
      </c>
      <c r="J326" s="34">
        <v>0</v>
      </c>
      <c r="K326" s="16">
        <v>0</v>
      </c>
      <c r="L326" s="18">
        <v>0</v>
      </c>
      <c r="M326" s="20">
        <v>0</v>
      </c>
      <c r="N326" s="22">
        <v>3.33</v>
      </c>
    </row>
    <row r="327" spans="1:14" x14ac:dyDescent="0.25">
      <c r="A327" s="1">
        <v>135.44999999999999</v>
      </c>
      <c r="B327" s="1">
        <v>0</v>
      </c>
      <c r="C327" s="3">
        <v>0</v>
      </c>
      <c r="D327" s="5">
        <v>0</v>
      </c>
      <c r="E327" s="7">
        <v>0</v>
      </c>
      <c r="F327" s="9">
        <v>0</v>
      </c>
      <c r="G327" s="11">
        <v>3.33</v>
      </c>
      <c r="H327" s="13">
        <v>0</v>
      </c>
      <c r="I327" s="34">
        <v>0</v>
      </c>
      <c r="J327" s="34">
        <v>0</v>
      </c>
      <c r="K327" s="16">
        <v>0</v>
      </c>
      <c r="L327" s="18">
        <v>0</v>
      </c>
      <c r="M327" s="20">
        <v>6.67</v>
      </c>
      <c r="N327" s="22">
        <v>0</v>
      </c>
    </row>
    <row r="328" spans="1:14" x14ac:dyDescent="0.25">
      <c r="A328" s="1">
        <v>135.5</v>
      </c>
      <c r="B328" s="1">
        <v>0</v>
      </c>
      <c r="C328" s="3">
        <v>0</v>
      </c>
      <c r="D328" s="5">
        <v>0</v>
      </c>
      <c r="E328" s="7">
        <v>0</v>
      </c>
      <c r="F328" s="9">
        <v>0</v>
      </c>
      <c r="G328" s="11">
        <v>0</v>
      </c>
      <c r="H328" s="13">
        <v>0</v>
      </c>
      <c r="I328" s="34">
        <v>0</v>
      </c>
      <c r="J328" s="34">
        <v>3.33</v>
      </c>
      <c r="K328" s="16">
        <v>0</v>
      </c>
      <c r="L328" s="18">
        <v>3.33</v>
      </c>
      <c r="M328" s="20">
        <v>0</v>
      </c>
      <c r="N328" s="22">
        <v>0</v>
      </c>
    </row>
    <row r="329" spans="1:14" x14ac:dyDescent="0.25">
      <c r="A329" s="1">
        <v>136.55000000000001</v>
      </c>
      <c r="B329" s="1">
        <v>0</v>
      </c>
      <c r="C329" s="3">
        <v>0</v>
      </c>
      <c r="D329" s="5">
        <v>0</v>
      </c>
      <c r="E329" s="7">
        <v>0</v>
      </c>
      <c r="F329" s="9">
        <v>0</v>
      </c>
      <c r="G329" s="11">
        <v>0</v>
      </c>
      <c r="H329" s="13">
        <v>0</v>
      </c>
      <c r="I329" s="34">
        <v>0</v>
      </c>
      <c r="J329" s="34">
        <v>0</v>
      </c>
      <c r="K329" s="16">
        <v>0</v>
      </c>
      <c r="L329" s="18">
        <v>0</v>
      </c>
      <c r="M329" s="20">
        <v>3.33</v>
      </c>
      <c r="N329" s="22">
        <v>0</v>
      </c>
    </row>
    <row r="330" spans="1:14" x14ac:dyDescent="0.25">
      <c r="A330" s="1">
        <v>136.6</v>
      </c>
      <c r="B330" s="1">
        <v>3.33</v>
      </c>
      <c r="C330" s="3">
        <v>0</v>
      </c>
      <c r="D330" s="5">
        <v>0</v>
      </c>
      <c r="E330" s="7">
        <v>0</v>
      </c>
      <c r="F330" s="9">
        <v>0</v>
      </c>
      <c r="G330" s="11">
        <v>6.67</v>
      </c>
      <c r="H330" s="13">
        <v>0</v>
      </c>
      <c r="I330" s="34">
        <v>0</v>
      </c>
      <c r="J330" s="34">
        <v>0</v>
      </c>
      <c r="K330" s="16">
        <v>0</v>
      </c>
      <c r="L330" s="18">
        <v>0</v>
      </c>
      <c r="M330" s="20">
        <v>6.67</v>
      </c>
      <c r="N330" s="22">
        <v>0</v>
      </c>
    </row>
    <row r="331" spans="1:14" x14ac:dyDescent="0.25">
      <c r="A331" s="1">
        <v>136.65</v>
      </c>
      <c r="B331" s="1">
        <v>0</v>
      </c>
      <c r="C331" s="3">
        <v>0</v>
      </c>
      <c r="D331" s="5">
        <v>3.33</v>
      </c>
      <c r="E331" s="7">
        <v>0</v>
      </c>
      <c r="F331" s="9">
        <v>0</v>
      </c>
      <c r="G331" s="11">
        <v>0</v>
      </c>
      <c r="H331" s="13">
        <v>0</v>
      </c>
      <c r="I331" s="34">
        <v>0</v>
      </c>
      <c r="J331" s="34">
        <v>0</v>
      </c>
      <c r="K331" s="16">
        <v>0</v>
      </c>
      <c r="L331" s="18">
        <v>0</v>
      </c>
      <c r="M331" s="20">
        <v>40.01</v>
      </c>
      <c r="N331" s="22">
        <v>0</v>
      </c>
    </row>
    <row r="332" spans="1:14" x14ac:dyDescent="0.25">
      <c r="A332" s="1">
        <v>136.69999999999999</v>
      </c>
      <c r="B332" s="1">
        <v>0</v>
      </c>
      <c r="C332" s="3">
        <v>0</v>
      </c>
      <c r="D332" s="5">
        <v>0</v>
      </c>
      <c r="E332" s="7">
        <v>0</v>
      </c>
      <c r="F332" s="9">
        <v>6.67</v>
      </c>
      <c r="G332" s="11">
        <v>0</v>
      </c>
      <c r="H332" s="13">
        <v>6.67</v>
      </c>
      <c r="I332" s="34">
        <v>0</v>
      </c>
      <c r="J332" s="34">
        <v>6.67</v>
      </c>
      <c r="K332" s="16">
        <v>0</v>
      </c>
      <c r="L332" s="18">
        <v>6.67</v>
      </c>
      <c r="M332" s="20">
        <v>243.38</v>
      </c>
      <c r="N332" s="22">
        <v>0</v>
      </c>
    </row>
    <row r="333" spans="1:14" x14ac:dyDescent="0.25">
      <c r="A333" s="1">
        <v>136.75</v>
      </c>
      <c r="B333" s="1">
        <v>26.69</v>
      </c>
      <c r="C333" s="3">
        <v>0</v>
      </c>
      <c r="D333" s="5">
        <v>0</v>
      </c>
      <c r="E333" s="7">
        <v>0</v>
      </c>
      <c r="F333" s="9">
        <v>0</v>
      </c>
      <c r="G333" s="11">
        <v>6.67</v>
      </c>
      <c r="H333" s="13">
        <v>0</v>
      </c>
      <c r="I333" s="34">
        <v>0</v>
      </c>
      <c r="J333" s="34">
        <v>0</v>
      </c>
      <c r="K333" s="16">
        <v>53.36</v>
      </c>
      <c r="L333" s="18">
        <v>53.4</v>
      </c>
      <c r="M333" s="20">
        <v>1847.18</v>
      </c>
      <c r="N333" s="22">
        <v>10</v>
      </c>
    </row>
    <row r="334" spans="1:14" x14ac:dyDescent="0.25">
      <c r="A334" s="1">
        <v>136.80000000000001</v>
      </c>
      <c r="B334" s="1">
        <v>23.34</v>
      </c>
      <c r="C334" s="3">
        <v>0</v>
      </c>
      <c r="D334" s="5">
        <v>13.34</v>
      </c>
      <c r="E334" s="7">
        <v>3.33</v>
      </c>
      <c r="F334" s="9">
        <v>0</v>
      </c>
      <c r="G334" s="11">
        <v>23.34</v>
      </c>
      <c r="H334" s="13">
        <v>0</v>
      </c>
      <c r="I334" s="34">
        <v>43.35</v>
      </c>
      <c r="J334" s="34">
        <v>6171.99</v>
      </c>
      <c r="K334" s="16">
        <v>26.67</v>
      </c>
      <c r="L334" s="18">
        <v>636.9</v>
      </c>
      <c r="M334" s="20">
        <v>11253.54</v>
      </c>
      <c r="N334" s="22">
        <v>10</v>
      </c>
    </row>
    <row r="335" spans="1:14" x14ac:dyDescent="0.25">
      <c r="A335" s="1">
        <v>136.85</v>
      </c>
      <c r="B335" s="1">
        <v>23.34</v>
      </c>
      <c r="C335" s="3">
        <v>16.670000000000002</v>
      </c>
      <c r="D335" s="5">
        <v>20</v>
      </c>
      <c r="E335" s="7">
        <v>66.72</v>
      </c>
      <c r="F335" s="9">
        <v>13.33</v>
      </c>
      <c r="G335" s="11">
        <v>16.670000000000002</v>
      </c>
      <c r="H335" s="13">
        <v>46.69</v>
      </c>
      <c r="I335" s="34">
        <v>322.73</v>
      </c>
      <c r="J335" s="34">
        <v>861.65</v>
      </c>
      <c r="K335" s="16">
        <v>272.22000000000003</v>
      </c>
      <c r="L335" s="18">
        <v>56.72</v>
      </c>
      <c r="M335" s="20">
        <v>26973.5</v>
      </c>
      <c r="N335" s="22">
        <v>6.67</v>
      </c>
    </row>
    <row r="336" spans="1:14" x14ac:dyDescent="0.25">
      <c r="A336" s="1">
        <v>136.9</v>
      </c>
      <c r="B336" s="1">
        <v>16.670000000000002</v>
      </c>
      <c r="C336" s="3">
        <v>40.03</v>
      </c>
      <c r="D336" s="5">
        <v>23.34</v>
      </c>
      <c r="E336" s="7">
        <v>23.34</v>
      </c>
      <c r="F336" s="9">
        <v>20</v>
      </c>
      <c r="G336" s="11">
        <v>33.340000000000003</v>
      </c>
      <c r="H336" s="13">
        <v>33.340000000000003</v>
      </c>
      <c r="I336" s="34">
        <v>30.01</v>
      </c>
      <c r="J336" s="34">
        <v>106.93</v>
      </c>
      <c r="K336" s="16">
        <v>20.010000000000002</v>
      </c>
      <c r="L336" s="18">
        <v>43.34</v>
      </c>
      <c r="M336" s="20">
        <v>34250.11</v>
      </c>
      <c r="N336" s="22">
        <v>20</v>
      </c>
    </row>
    <row r="337" spans="1:14" x14ac:dyDescent="0.25">
      <c r="A337" s="1">
        <v>136.94999999999999</v>
      </c>
      <c r="B337" s="1">
        <v>10</v>
      </c>
      <c r="C337" s="3">
        <v>46.68</v>
      </c>
      <c r="D337" s="5">
        <v>156.84</v>
      </c>
      <c r="E337" s="7">
        <v>23.34</v>
      </c>
      <c r="F337" s="9">
        <v>23.34</v>
      </c>
      <c r="G337" s="11">
        <v>46.68</v>
      </c>
      <c r="H337" s="13">
        <v>26.67</v>
      </c>
      <c r="I337" s="34">
        <v>167.34</v>
      </c>
      <c r="J337" s="34">
        <v>36.69</v>
      </c>
      <c r="K337" s="16">
        <v>36.67</v>
      </c>
      <c r="L337" s="18">
        <v>234.63</v>
      </c>
      <c r="M337" s="20">
        <v>41073.06</v>
      </c>
      <c r="N337" s="22">
        <v>33.340000000000003</v>
      </c>
    </row>
    <row r="338" spans="1:14" x14ac:dyDescent="0.25">
      <c r="A338" s="1">
        <v>137</v>
      </c>
      <c r="B338" s="1">
        <v>110.21</v>
      </c>
      <c r="C338" s="3">
        <v>86.74</v>
      </c>
      <c r="D338" s="5">
        <v>33.35</v>
      </c>
      <c r="E338" s="7">
        <v>13.34</v>
      </c>
      <c r="F338" s="9">
        <v>36.67</v>
      </c>
      <c r="G338" s="11">
        <v>36.67</v>
      </c>
      <c r="H338" s="13">
        <v>20</v>
      </c>
      <c r="I338" s="34">
        <v>5837.68</v>
      </c>
      <c r="J338" s="34">
        <v>33.340000000000003</v>
      </c>
      <c r="K338" s="16">
        <v>26.67</v>
      </c>
      <c r="L338" s="18">
        <v>40.01</v>
      </c>
      <c r="M338" s="20">
        <v>43500.32</v>
      </c>
      <c r="N338" s="22">
        <v>40.01</v>
      </c>
    </row>
    <row r="339" spans="1:14" x14ac:dyDescent="0.25">
      <c r="A339" s="1">
        <v>137.05000000000001</v>
      </c>
      <c r="B339" s="1">
        <v>33.340000000000003</v>
      </c>
      <c r="C339" s="3">
        <v>133.75</v>
      </c>
      <c r="D339" s="5">
        <v>110.18</v>
      </c>
      <c r="E339" s="7">
        <v>30.01</v>
      </c>
      <c r="F339" s="9">
        <v>16.670000000000002</v>
      </c>
      <c r="G339" s="11">
        <v>83.47</v>
      </c>
      <c r="H339" s="13">
        <v>43.37</v>
      </c>
      <c r="I339" s="34">
        <v>5445.74</v>
      </c>
      <c r="J339" s="34">
        <v>30</v>
      </c>
      <c r="K339" s="16">
        <v>1199.8399999999999</v>
      </c>
      <c r="L339" s="18">
        <v>60.02</v>
      </c>
      <c r="M339" s="20">
        <v>42999.16</v>
      </c>
      <c r="N339" s="22">
        <v>10</v>
      </c>
    </row>
    <row r="340" spans="1:14" x14ac:dyDescent="0.25">
      <c r="A340" s="1">
        <v>137.1</v>
      </c>
      <c r="B340" s="1">
        <v>36.69</v>
      </c>
      <c r="C340" s="3">
        <v>70.05</v>
      </c>
      <c r="D340" s="5">
        <v>43.35</v>
      </c>
      <c r="E340" s="7">
        <v>26.67</v>
      </c>
      <c r="F340" s="9">
        <v>20</v>
      </c>
      <c r="G340" s="11">
        <v>103.47</v>
      </c>
      <c r="H340" s="13">
        <v>43.35</v>
      </c>
      <c r="I340" s="34">
        <v>1331</v>
      </c>
      <c r="J340" s="34">
        <v>23.34</v>
      </c>
      <c r="K340" s="16">
        <v>184.29</v>
      </c>
      <c r="L340" s="18">
        <v>46.68</v>
      </c>
      <c r="M340" s="20">
        <v>38197.519999999997</v>
      </c>
      <c r="N340" s="22">
        <v>30.01</v>
      </c>
    </row>
    <row r="341" spans="1:14" x14ac:dyDescent="0.25">
      <c r="A341" s="1">
        <v>137.15</v>
      </c>
      <c r="B341" s="1">
        <v>10</v>
      </c>
      <c r="C341" s="3">
        <v>3.33</v>
      </c>
      <c r="D341" s="5">
        <v>3.33</v>
      </c>
      <c r="E341" s="7">
        <v>13.34</v>
      </c>
      <c r="F341" s="9">
        <v>46.69</v>
      </c>
      <c r="G341" s="11">
        <v>23.35</v>
      </c>
      <c r="H341" s="13">
        <v>6.67</v>
      </c>
      <c r="I341" s="34">
        <v>143.62</v>
      </c>
      <c r="J341" s="34">
        <v>0</v>
      </c>
      <c r="K341" s="16">
        <v>0</v>
      </c>
      <c r="L341" s="18">
        <v>0</v>
      </c>
      <c r="M341" s="20">
        <v>4761.72</v>
      </c>
      <c r="N341" s="22">
        <v>0</v>
      </c>
    </row>
    <row r="342" spans="1:14" x14ac:dyDescent="0.25">
      <c r="A342" s="1">
        <v>137.19999999999999</v>
      </c>
      <c r="B342" s="1">
        <v>0</v>
      </c>
      <c r="C342" s="3">
        <v>0</v>
      </c>
      <c r="D342" s="5">
        <v>0</v>
      </c>
      <c r="E342" s="7">
        <v>0</v>
      </c>
      <c r="F342" s="9">
        <v>0</v>
      </c>
      <c r="G342" s="11">
        <v>0</v>
      </c>
      <c r="H342" s="13">
        <v>0</v>
      </c>
      <c r="I342" s="34">
        <v>6.67</v>
      </c>
      <c r="J342" s="34">
        <v>0</v>
      </c>
      <c r="K342" s="16">
        <v>10</v>
      </c>
      <c r="L342" s="18">
        <v>0</v>
      </c>
      <c r="M342" s="20">
        <v>26.67</v>
      </c>
      <c r="N342" s="22">
        <v>0</v>
      </c>
    </row>
    <row r="343" spans="1:14" x14ac:dyDescent="0.25">
      <c r="A343" s="1">
        <v>137.25</v>
      </c>
      <c r="B343" s="1">
        <v>0</v>
      </c>
      <c r="C343" s="3">
        <v>0</v>
      </c>
      <c r="D343" s="5">
        <v>0</v>
      </c>
      <c r="E343" s="7">
        <v>0</v>
      </c>
      <c r="F343" s="9">
        <v>0</v>
      </c>
      <c r="G343" s="11">
        <v>0</v>
      </c>
      <c r="H343" s="13">
        <v>0</v>
      </c>
      <c r="I343" s="34">
        <v>0</v>
      </c>
      <c r="J343" s="34">
        <v>0</v>
      </c>
      <c r="K343" s="16">
        <v>0</v>
      </c>
      <c r="L343" s="18">
        <v>0</v>
      </c>
      <c r="M343" s="20">
        <v>6.67</v>
      </c>
      <c r="N343" s="22">
        <v>0</v>
      </c>
    </row>
    <row r="344" spans="1:14" x14ac:dyDescent="0.25">
      <c r="A344" s="1">
        <v>137.30000000000001</v>
      </c>
      <c r="B344" s="1">
        <v>0</v>
      </c>
      <c r="C344" s="3">
        <v>0</v>
      </c>
      <c r="D344" s="5">
        <v>0</v>
      </c>
      <c r="E344" s="7">
        <v>0</v>
      </c>
      <c r="F344" s="9">
        <v>0</v>
      </c>
      <c r="G344" s="11">
        <v>0</v>
      </c>
      <c r="H344" s="13">
        <v>0</v>
      </c>
      <c r="I344" s="34">
        <v>0</v>
      </c>
      <c r="J344" s="34">
        <v>0</v>
      </c>
      <c r="K344" s="16">
        <v>0</v>
      </c>
      <c r="L344" s="18">
        <v>0</v>
      </c>
      <c r="M344" s="20">
        <v>0</v>
      </c>
      <c r="N344" s="22">
        <v>0</v>
      </c>
    </row>
    <row r="345" spans="1:14" x14ac:dyDescent="0.25">
      <c r="A345" s="1">
        <v>137.35</v>
      </c>
      <c r="B345" s="1">
        <v>0</v>
      </c>
      <c r="C345" s="3">
        <v>0</v>
      </c>
      <c r="D345" s="5">
        <v>0</v>
      </c>
      <c r="E345" s="7">
        <v>0</v>
      </c>
      <c r="F345" s="9">
        <v>0</v>
      </c>
      <c r="G345" s="11">
        <v>0</v>
      </c>
      <c r="H345" s="13">
        <v>0</v>
      </c>
      <c r="I345" s="34">
        <v>0</v>
      </c>
      <c r="J345" s="34">
        <v>0</v>
      </c>
      <c r="K345" s="16">
        <v>0</v>
      </c>
      <c r="L345" s="18">
        <v>0</v>
      </c>
      <c r="M345" s="20">
        <v>3.33</v>
      </c>
      <c r="N345" s="22">
        <v>3.33</v>
      </c>
    </row>
    <row r="346" spans="1:14" x14ac:dyDescent="0.25">
      <c r="A346" s="1">
        <v>137.4</v>
      </c>
      <c r="B346" s="1">
        <v>0</v>
      </c>
      <c r="C346" s="3">
        <v>0</v>
      </c>
      <c r="D346" s="5">
        <v>0</v>
      </c>
      <c r="E346" s="7">
        <v>0</v>
      </c>
      <c r="F346" s="9">
        <v>0</v>
      </c>
      <c r="G346" s="11">
        <v>0</v>
      </c>
      <c r="H346" s="13">
        <v>0</v>
      </c>
      <c r="I346" s="34">
        <v>0</v>
      </c>
      <c r="J346" s="34">
        <v>0</v>
      </c>
      <c r="K346" s="16">
        <v>0</v>
      </c>
      <c r="L346" s="18">
        <v>0</v>
      </c>
      <c r="M346" s="20">
        <v>0</v>
      </c>
      <c r="N346" s="22">
        <v>0</v>
      </c>
    </row>
    <row r="347" spans="1:14" x14ac:dyDescent="0.25">
      <c r="A347" s="1">
        <v>137.44999999999999</v>
      </c>
      <c r="B347" s="1">
        <v>0</v>
      </c>
      <c r="C347" s="3">
        <v>0</v>
      </c>
      <c r="D347" s="5">
        <v>0</v>
      </c>
      <c r="E347" s="7">
        <v>0</v>
      </c>
      <c r="F347" s="9">
        <v>0</v>
      </c>
      <c r="G347" s="11">
        <v>0</v>
      </c>
      <c r="H347" s="13">
        <v>0</v>
      </c>
      <c r="I347" s="34">
        <v>0</v>
      </c>
      <c r="J347" s="34">
        <v>0</v>
      </c>
      <c r="K347" s="16">
        <v>0</v>
      </c>
      <c r="L347" s="18">
        <v>0</v>
      </c>
      <c r="M347" s="20">
        <v>3.33</v>
      </c>
      <c r="N347" s="22">
        <v>0</v>
      </c>
    </row>
    <row r="348" spans="1:14" x14ac:dyDescent="0.25">
      <c r="A348" s="1">
        <v>137.5</v>
      </c>
      <c r="B348" s="1">
        <v>0</v>
      </c>
      <c r="C348" s="3">
        <v>0</v>
      </c>
      <c r="D348" s="5">
        <v>0</v>
      </c>
      <c r="E348" s="7">
        <v>0</v>
      </c>
      <c r="F348" s="9">
        <v>0</v>
      </c>
      <c r="G348" s="11">
        <v>0</v>
      </c>
      <c r="H348" s="13">
        <v>0</v>
      </c>
      <c r="I348" s="34">
        <v>0</v>
      </c>
      <c r="J348" s="34">
        <v>0</v>
      </c>
      <c r="K348" s="16">
        <v>0</v>
      </c>
      <c r="L348" s="18">
        <v>0</v>
      </c>
      <c r="M348" s="20">
        <v>6.67</v>
      </c>
      <c r="N348" s="22">
        <v>0</v>
      </c>
    </row>
    <row r="349" spans="1:14" x14ac:dyDescent="0.25">
      <c r="A349" s="1">
        <v>142.55000000000001</v>
      </c>
      <c r="B349" s="1">
        <v>0</v>
      </c>
      <c r="C349" s="3">
        <v>0</v>
      </c>
      <c r="D349" s="5">
        <v>0</v>
      </c>
      <c r="E349" s="7">
        <v>0</v>
      </c>
      <c r="F349" s="9">
        <v>0</v>
      </c>
      <c r="G349" s="11">
        <v>0</v>
      </c>
      <c r="H349" s="13">
        <v>0</v>
      </c>
      <c r="I349" s="34">
        <v>3.33</v>
      </c>
      <c r="J349" s="34">
        <v>3.33</v>
      </c>
      <c r="K349" s="16">
        <v>0</v>
      </c>
      <c r="L349" s="18">
        <v>0</v>
      </c>
      <c r="M349" s="20">
        <v>3.33</v>
      </c>
      <c r="N349" s="22">
        <v>0</v>
      </c>
    </row>
    <row r="350" spans="1:14" x14ac:dyDescent="0.25">
      <c r="A350" s="1">
        <v>142.6</v>
      </c>
      <c r="B350" s="1">
        <v>3.33</v>
      </c>
      <c r="C350" s="3">
        <v>0</v>
      </c>
      <c r="D350" s="5">
        <v>0</v>
      </c>
      <c r="E350" s="7">
        <v>0</v>
      </c>
      <c r="F350" s="9">
        <v>0</v>
      </c>
      <c r="G350" s="11">
        <v>0</v>
      </c>
      <c r="H350" s="13">
        <v>0</v>
      </c>
      <c r="I350" s="34">
        <v>0</v>
      </c>
      <c r="J350" s="34">
        <v>0</v>
      </c>
      <c r="K350" s="16">
        <v>0</v>
      </c>
      <c r="L350" s="18">
        <v>0</v>
      </c>
      <c r="M350" s="20">
        <v>46.67</v>
      </c>
      <c r="N350" s="22">
        <v>0</v>
      </c>
    </row>
    <row r="351" spans="1:14" x14ac:dyDescent="0.25">
      <c r="A351" s="1">
        <v>142.65</v>
      </c>
      <c r="B351" s="1">
        <v>0</v>
      </c>
      <c r="C351" s="3">
        <v>3.33</v>
      </c>
      <c r="D351" s="5">
        <v>0</v>
      </c>
      <c r="E351" s="7">
        <v>0</v>
      </c>
      <c r="F351" s="9">
        <v>0</v>
      </c>
      <c r="G351" s="11">
        <v>3.33</v>
      </c>
      <c r="H351" s="13">
        <v>3.33</v>
      </c>
      <c r="I351" s="34">
        <v>0</v>
      </c>
      <c r="J351" s="34">
        <v>0</v>
      </c>
      <c r="K351" s="16">
        <v>0</v>
      </c>
      <c r="L351" s="18">
        <v>0</v>
      </c>
      <c r="M351" s="20">
        <v>203.37</v>
      </c>
      <c r="N351" s="22">
        <v>0</v>
      </c>
    </row>
    <row r="352" spans="1:14" x14ac:dyDescent="0.25">
      <c r="A352" s="1">
        <v>142.69999999999999</v>
      </c>
      <c r="B352" s="1">
        <v>0</v>
      </c>
      <c r="C352" s="3">
        <v>0</v>
      </c>
      <c r="D352" s="5">
        <v>0</v>
      </c>
      <c r="E352" s="7">
        <v>0</v>
      </c>
      <c r="F352" s="9">
        <v>0</v>
      </c>
      <c r="G352" s="11">
        <v>0</v>
      </c>
      <c r="H352" s="13">
        <v>0</v>
      </c>
      <c r="I352" s="34">
        <v>0</v>
      </c>
      <c r="J352" s="34">
        <v>0</v>
      </c>
      <c r="K352" s="16">
        <v>0</v>
      </c>
      <c r="L352" s="18">
        <v>0</v>
      </c>
      <c r="M352" s="20">
        <v>2267.56</v>
      </c>
      <c r="N352" s="22">
        <v>0</v>
      </c>
    </row>
    <row r="353" spans="1:14" x14ac:dyDescent="0.25">
      <c r="A353" s="1">
        <v>142.75</v>
      </c>
      <c r="B353" s="1">
        <v>0</v>
      </c>
      <c r="C353" s="3">
        <v>6.67</v>
      </c>
      <c r="D353" s="5">
        <v>0</v>
      </c>
      <c r="E353" s="7">
        <v>0</v>
      </c>
      <c r="F353" s="9">
        <v>3.33</v>
      </c>
      <c r="G353" s="11">
        <v>0</v>
      </c>
      <c r="H353" s="13">
        <v>0</v>
      </c>
      <c r="I353" s="34">
        <v>0</v>
      </c>
      <c r="J353" s="34">
        <v>0</v>
      </c>
      <c r="K353" s="16">
        <v>0</v>
      </c>
      <c r="L353" s="18">
        <v>0</v>
      </c>
      <c r="M353" s="20">
        <v>19163.22</v>
      </c>
      <c r="N353" s="22">
        <v>6.67</v>
      </c>
    </row>
    <row r="354" spans="1:14" x14ac:dyDescent="0.25">
      <c r="A354" s="1">
        <v>142.80000000000001</v>
      </c>
      <c r="B354" s="1">
        <v>3.33</v>
      </c>
      <c r="C354" s="3">
        <v>0</v>
      </c>
      <c r="D354" s="5">
        <v>0</v>
      </c>
      <c r="E354" s="7">
        <v>0</v>
      </c>
      <c r="F354" s="9">
        <v>0</v>
      </c>
      <c r="G354" s="11">
        <v>0</v>
      </c>
      <c r="H354" s="13">
        <v>0</v>
      </c>
      <c r="I354" s="34">
        <v>0</v>
      </c>
      <c r="J354" s="34">
        <v>6.67</v>
      </c>
      <c r="K354" s="16">
        <v>0</v>
      </c>
      <c r="L354" s="18">
        <v>10</v>
      </c>
      <c r="M354" s="20">
        <v>62628.67</v>
      </c>
      <c r="N354" s="22">
        <v>20</v>
      </c>
    </row>
    <row r="355" spans="1:14" x14ac:dyDescent="0.25">
      <c r="A355" s="1">
        <v>142.85</v>
      </c>
      <c r="B355" s="1">
        <v>0</v>
      </c>
      <c r="C355" s="3">
        <v>6.67</v>
      </c>
      <c r="D355" s="5">
        <v>0</v>
      </c>
      <c r="E355" s="7">
        <v>0</v>
      </c>
      <c r="F355" s="9">
        <v>0</v>
      </c>
      <c r="G355" s="11">
        <v>0</v>
      </c>
      <c r="H355" s="13">
        <v>0</v>
      </c>
      <c r="I355" s="34">
        <v>0</v>
      </c>
      <c r="J355" s="34">
        <v>13.34</v>
      </c>
      <c r="K355" s="16">
        <v>0</v>
      </c>
      <c r="L355" s="18">
        <v>13.34</v>
      </c>
      <c r="M355" s="20">
        <v>103487.58</v>
      </c>
      <c r="N355" s="22">
        <v>36.67</v>
      </c>
    </row>
    <row r="356" spans="1:14" x14ac:dyDescent="0.25">
      <c r="A356" s="1">
        <v>142.9</v>
      </c>
      <c r="B356" s="1">
        <v>0</v>
      </c>
      <c r="C356" s="3">
        <v>0</v>
      </c>
      <c r="D356" s="5">
        <v>0</v>
      </c>
      <c r="E356" s="7">
        <v>6.67</v>
      </c>
      <c r="F356" s="9">
        <v>0</v>
      </c>
      <c r="G356" s="11">
        <v>3.33</v>
      </c>
      <c r="H356" s="13">
        <v>0</v>
      </c>
      <c r="I356" s="34">
        <v>3.33</v>
      </c>
      <c r="J356" s="34">
        <v>3.33</v>
      </c>
      <c r="K356" s="16">
        <v>3.33</v>
      </c>
      <c r="L356" s="18">
        <v>6.67</v>
      </c>
      <c r="M356" s="20">
        <v>158088.46</v>
      </c>
      <c r="N356" s="22">
        <v>33.340000000000003</v>
      </c>
    </row>
    <row r="357" spans="1:14" s="36" customFormat="1" x14ac:dyDescent="0.25">
      <c r="A357" s="36">
        <v>142.94999999999999</v>
      </c>
      <c r="B357" s="36">
        <v>0</v>
      </c>
      <c r="C357" s="36">
        <v>6.67</v>
      </c>
      <c r="D357" s="36">
        <v>0</v>
      </c>
      <c r="E357" s="36">
        <v>0</v>
      </c>
      <c r="F357" s="36">
        <v>6.67</v>
      </c>
      <c r="G357" s="36">
        <v>0</v>
      </c>
      <c r="H357" s="36">
        <v>6.67</v>
      </c>
      <c r="I357" s="36">
        <v>0</v>
      </c>
      <c r="J357" s="36">
        <v>36.71</v>
      </c>
      <c r="K357" s="36">
        <v>0</v>
      </c>
      <c r="L357" s="36">
        <v>6.67</v>
      </c>
      <c r="M357" s="36">
        <v>183954.73</v>
      </c>
      <c r="N357" s="36">
        <v>20</v>
      </c>
    </row>
    <row r="358" spans="1:14" s="36" customFormat="1" x14ac:dyDescent="0.25">
      <c r="A358" s="36">
        <v>143</v>
      </c>
      <c r="B358" s="36">
        <v>0</v>
      </c>
      <c r="C358" s="36">
        <v>6.67</v>
      </c>
      <c r="D358" s="36">
        <v>3.33</v>
      </c>
      <c r="E358" s="36">
        <v>0</v>
      </c>
      <c r="F358" s="36">
        <v>0</v>
      </c>
      <c r="G358" s="36">
        <v>13.34</v>
      </c>
      <c r="H358" s="36">
        <v>6.67</v>
      </c>
      <c r="I358" s="36">
        <v>6.67</v>
      </c>
      <c r="J358" s="36">
        <v>0</v>
      </c>
      <c r="K358" s="36">
        <v>6.67</v>
      </c>
      <c r="L358" s="36">
        <v>6.67</v>
      </c>
      <c r="M358" s="36">
        <v>187256.11</v>
      </c>
      <c r="N358" s="36">
        <v>46.67</v>
      </c>
    </row>
    <row r="359" spans="1:14" s="36" customFormat="1" x14ac:dyDescent="0.25">
      <c r="A359" s="36">
        <v>143.05000000000001</v>
      </c>
      <c r="B359" s="36">
        <v>6.67</v>
      </c>
      <c r="C359" s="36">
        <v>0</v>
      </c>
      <c r="D359" s="36">
        <v>3.33</v>
      </c>
      <c r="E359" s="36">
        <v>0</v>
      </c>
      <c r="F359" s="36">
        <v>0</v>
      </c>
      <c r="G359" s="36">
        <v>56.78</v>
      </c>
      <c r="H359" s="36">
        <v>13.34</v>
      </c>
      <c r="I359" s="36">
        <v>3.33</v>
      </c>
      <c r="J359" s="36">
        <v>3.33</v>
      </c>
      <c r="K359" s="36">
        <v>6.67</v>
      </c>
      <c r="L359" s="36">
        <v>6.67</v>
      </c>
      <c r="M359" s="36">
        <v>190135.25</v>
      </c>
      <c r="N359" s="36">
        <v>53.34</v>
      </c>
    </row>
    <row r="360" spans="1:14" x14ac:dyDescent="0.25">
      <c r="A360" s="1">
        <v>143.1</v>
      </c>
      <c r="B360" s="1">
        <v>0</v>
      </c>
      <c r="C360" s="3">
        <v>0</v>
      </c>
      <c r="D360" s="5">
        <v>0</v>
      </c>
      <c r="E360" s="7">
        <v>6.67</v>
      </c>
      <c r="F360" s="9">
        <v>3.33</v>
      </c>
      <c r="G360" s="11">
        <v>3.33</v>
      </c>
      <c r="H360" s="13">
        <v>13.34</v>
      </c>
      <c r="I360" s="34">
        <v>6.67</v>
      </c>
      <c r="J360" s="34">
        <v>50.08</v>
      </c>
      <c r="K360" s="16">
        <v>3.33</v>
      </c>
      <c r="L360" s="18">
        <v>6.67</v>
      </c>
      <c r="M360" s="20">
        <v>135898.96</v>
      </c>
      <c r="N360" s="22">
        <v>40.01</v>
      </c>
    </row>
    <row r="361" spans="1:14" x14ac:dyDescent="0.25">
      <c r="A361" s="1">
        <v>143.15</v>
      </c>
      <c r="B361" s="1">
        <v>0</v>
      </c>
      <c r="C361" s="3">
        <v>0</v>
      </c>
      <c r="D361" s="5">
        <v>0</v>
      </c>
      <c r="E361" s="7">
        <v>0</v>
      </c>
      <c r="F361" s="9">
        <v>3.33</v>
      </c>
      <c r="G361" s="11">
        <v>0</v>
      </c>
      <c r="H361" s="13">
        <v>6.67</v>
      </c>
      <c r="I361" s="34">
        <v>0</v>
      </c>
      <c r="J361" s="34">
        <v>0</v>
      </c>
      <c r="K361" s="16">
        <v>3.33</v>
      </c>
      <c r="L361" s="18">
        <v>0</v>
      </c>
      <c r="M361" s="20">
        <v>10443.26</v>
      </c>
      <c r="N361" s="22">
        <v>3.33</v>
      </c>
    </row>
    <row r="362" spans="1:14" x14ac:dyDescent="0.25">
      <c r="A362" s="1">
        <v>143.19999999999999</v>
      </c>
      <c r="B362" s="1">
        <v>0</v>
      </c>
      <c r="C362" s="3">
        <v>0</v>
      </c>
      <c r="D362" s="5">
        <v>0</v>
      </c>
      <c r="E362" s="7">
        <v>6.67</v>
      </c>
      <c r="F362" s="9">
        <v>0</v>
      </c>
      <c r="G362" s="11">
        <v>0</v>
      </c>
      <c r="H362" s="13">
        <v>3.33</v>
      </c>
      <c r="I362" s="34">
        <v>0</v>
      </c>
      <c r="J362" s="34">
        <v>3.33</v>
      </c>
      <c r="K362" s="16">
        <v>0</v>
      </c>
      <c r="L362" s="18">
        <v>0</v>
      </c>
      <c r="M362" s="20">
        <v>53.34</v>
      </c>
      <c r="N362" s="22">
        <v>0</v>
      </c>
    </row>
    <row r="363" spans="1:14" x14ac:dyDescent="0.25">
      <c r="A363" s="1">
        <v>143.25</v>
      </c>
      <c r="B363" s="1">
        <v>0</v>
      </c>
      <c r="C363" s="3">
        <v>0</v>
      </c>
      <c r="D363" s="5">
        <v>0</v>
      </c>
      <c r="E363" s="7">
        <v>0</v>
      </c>
      <c r="F363" s="9">
        <v>0</v>
      </c>
      <c r="G363" s="11">
        <v>0</v>
      </c>
      <c r="H363" s="13">
        <v>0</v>
      </c>
      <c r="I363" s="34">
        <v>0</v>
      </c>
      <c r="J363" s="34">
        <v>0</v>
      </c>
      <c r="K363" s="16">
        <v>0</v>
      </c>
      <c r="L363" s="18">
        <v>0</v>
      </c>
      <c r="M363" s="20">
        <v>13.34</v>
      </c>
      <c r="N363" s="22">
        <v>0</v>
      </c>
    </row>
    <row r="364" spans="1:14" x14ac:dyDescent="0.25">
      <c r="A364" s="1">
        <v>143.30000000000001</v>
      </c>
      <c r="B364" s="1">
        <v>0</v>
      </c>
      <c r="C364" s="3">
        <v>0</v>
      </c>
      <c r="D364" s="5">
        <v>0</v>
      </c>
      <c r="E364" s="7">
        <v>0</v>
      </c>
      <c r="F364" s="9">
        <v>0</v>
      </c>
      <c r="G364" s="11">
        <v>0</v>
      </c>
      <c r="H364" s="13">
        <v>0</v>
      </c>
      <c r="I364" s="34">
        <v>0</v>
      </c>
      <c r="J364" s="34">
        <v>0</v>
      </c>
      <c r="K364" s="16">
        <v>0</v>
      </c>
      <c r="L364" s="18">
        <v>0</v>
      </c>
      <c r="M364" s="20">
        <v>3.33</v>
      </c>
      <c r="N364" s="22">
        <v>0</v>
      </c>
    </row>
    <row r="365" spans="1:14" x14ac:dyDescent="0.25">
      <c r="A365" s="1">
        <v>143.35</v>
      </c>
      <c r="B365" s="1">
        <v>0</v>
      </c>
      <c r="C365" s="3">
        <v>0</v>
      </c>
      <c r="D365" s="5">
        <v>0</v>
      </c>
      <c r="E365" s="7">
        <v>0</v>
      </c>
      <c r="F365" s="9">
        <v>0</v>
      </c>
      <c r="G365" s="11">
        <v>0</v>
      </c>
      <c r="H365" s="13">
        <v>0</v>
      </c>
      <c r="I365" s="34">
        <v>0</v>
      </c>
      <c r="J365" s="34">
        <v>0</v>
      </c>
      <c r="K365" s="16">
        <v>0</v>
      </c>
      <c r="L365" s="18">
        <v>0</v>
      </c>
      <c r="M365" s="20">
        <v>0</v>
      </c>
      <c r="N365" s="22">
        <v>0</v>
      </c>
    </row>
    <row r="366" spans="1:14" x14ac:dyDescent="0.25">
      <c r="A366" s="1">
        <v>143.4</v>
      </c>
      <c r="B366" s="1">
        <v>0</v>
      </c>
      <c r="C366" s="3">
        <v>0</v>
      </c>
      <c r="D366" s="5">
        <v>0</v>
      </c>
      <c r="E366" s="7">
        <v>0</v>
      </c>
      <c r="F366" s="9">
        <v>0</v>
      </c>
      <c r="G366" s="11">
        <v>0</v>
      </c>
      <c r="H366" s="13">
        <v>0</v>
      </c>
      <c r="I366" s="34">
        <v>0</v>
      </c>
      <c r="J366" s="34">
        <v>0</v>
      </c>
      <c r="K366" s="16">
        <v>0</v>
      </c>
      <c r="L366" s="18">
        <v>0</v>
      </c>
      <c r="M366" s="20">
        <v>0</v>
      </c>
      <c r="N366" s="22">
        <v>0</v>
      </c>
    </row>
    <row r="367" spans="1:14" x14ac:dyDescent="0.25">
      <c r="A367" s="1">
        <v>143.44999999999999</v>
      </c>
      <c r="B367" s="1">
        <v>0</v>
      </c>
      <c r="C367" s="3">
        <v>0</v>
      </c>
      <c r="D367" s="5">
        <v>0</v>
      </c>
      <c r="E367" s="7">
        <v>0</v>
      </c>
      <c r="F367" s="9">
        <v>0</v>
      </c>
      <c r="G367" s="11">
        <v>0</v>
      </c>
      <c r="H367" s="13">
        <v>0</v>
      </c>
      <c r="I367" s="34">
        <v>0</v>
      </c>
      <c r="J367" s="34">
        <v>0</v>
      </c>
      <c r="K367" s="16">
        <v>0</v>
      </c>
      <c r="L367" s="18">
        <v>6.67</v>
      </c>
      <c r="M367" s="20">
        <v>0</v>
      </c>
      <c r="N367" s="22">
        <v>3.33</v>
      </c>
    </row>
    <row r="368" spans="1:14" x14ac:dyDescent="0.25">
      <c r="A368" s="1">
        <v>143.5</v>
      </c>
      <c r="B368" s="1">
        <v>0</v>
      </c>
      <c r="C368" s="3">
        <v>0</v>
      </c>
      <c r="D368" s="5">
        <v>0</v>
      </c>
      <c r="E368" s="7">
        <v>0</v>
      </c>
      <c r="F368" s="9">
        <v>0</v>
      </c>
      <c r="G368" s="11">
        <v>0</v>
      </c>
      <c r="H368" s="13">
        <v>0</v>
      </c>
      <c r="I368" s="34">
        <v>0</v>
      </c>
      <c r="J368" s="34">
        <v>0</v>
      </c>
      <c r="K368" s="16">
        <v>6.67</v>
      </c>
      <c r="L368" s="18">
        <v>0</v>
      </c>
      <c r="M368" s="20">
        <v>16.670000000000002</v>
      </c>
      <c r="N368" s="22">
        <v>0</v>
      </c>
    </row>
    <row r="369" spans="1:14" x14ac:dyDescent="0.25">
      <c r="A369" s="1">
        <v>144.55000000000001</v>
      </c>
      <c r="B369" s="1">
        <v>0</v>
      </c>
      <c r="C369" s="3">
        <v>0</v>
      </c>
      <c r="D369" s="5">
        <v>0</v>
      </c>
      <c r="E369" s="7">
        <v>0</v>
      </c>
      <c r="F369" s="9">
        <v>0</v>
      </c>
      <c r="G369" s="11">
        <v>0</v>
      </c>
      <c r="H369" s="13">
        <v>0</v>
      </c>
      <c r="I369" s="34">
        <v>0</v>
      </c>
      <c r="J369" s="34">
        <v>0</v>
      </c>
      <c r="K369" s="16">
        <v>0</v>
      </c>
      <c r="L369" s="18">
        <v>0</v>
      </c>
      <c r="M369" s="20">
        <v>13.34</v>
      </c>
      <c r="N369" s="22">
        <v>0</v>
      </c>
    </row>
    <row r="370" spans="1:14" x14ac:dyDescent="0.25">
      <c r="A370" s="1">
        <v>144.6</v>
      </c>
      <c r="B370" s="1">
        <v>3.33</v>
      </c>
      <c r="C370" s="3">
        <v>0</v>
      </c>
      <c r="D370" s="5">
        <v>0</v>
      </c>
      <c r="E370" s="7">
        <v>0</v>
      </c>
      <c r="F370" s="9">
        <v>0</v>
      </c>
      <c r="G370" s="11">
        <v>0</v>
      </c>
      <c r="H370" s="13">
        <v>0</v>
      </c>
      <c r="I370" s="34">
        <v>3.33</v>
      </c>
      <c r="J370" s="34">
        <v>0</v>
      </c>
      <c r="K370" s="16">
        <v>0</v>
      </c>
      <c r="L370" s="18">
        <v>0</v>
      </c>
      <c r="M370" s="20">
        <v>23.34</v>
      </c>
      <c r="N370" s="22">
        <v>0</v>
      </c>
    </row>
    <row r="371" spans="1:14" x14ac:dyDescent="0.25">
      <c r="A371" s="1">
        <v>144.65</v>
      </c>
      <c r="B371" s="1">
        <v>0</v>
      </c>
      <c r="C371" s="3">
        <v>0</v>
      </c>
      <c r="D371" s="5">
        <v>0</v>
      </c>
      <c r="E371" s="7">
        <v>0</v>
      </c>
      <c r="F371" s="9">
        <v>0</v>
      </c>
      <c r="G371" s="11">
        <v>0</v>
      </c>
      <c r="H371" s="13">
        <v>0</v>
      </c>
      <c r="I371" s="34">
        <v>0</v>
      </c>
      <c r="J371" s="34">
        <v>0</v>
      </c>
      <c r="K371" s="16">
        <v>0</v>
      </c>
      <c r="L371" s="18">
        <v>0</v>
      </c>
      <c r="M371" s="20">
        <v>116.69</v>
      </c>
      <c r="N371" s="22">
        <v>0</v>
      </c>
    </row>
    <row r="372" spans="1:14" x14ac:dyDescent="0.25">
      <c r="A372" s="1">
        <v>144.69999999999999</v>
      </c>
      <c r="B372" s="1">
        <v>0</v>
      </c>
      <c r="C372" s="3">
        <v>0</v>
      </c>
      <c r="D372" s="5">
        <v>0</v>
      </c>
      <c r="E372" s="7">
        <v>0</v>
      </c>
      <c r="F372" s="9">
        <v>0</v>
      </c>
      <c r="G372" s="11">
        <v>0</v>
      </c>
      <c r="H372" s="13">
        <v>0</v>
      </c>
      <c r="I372" s="34">
        <v>0</v>
      </c>
      <c r="J372" s="34">
        <v>3.33</v>
      </c>
      <c r="K372" s="16">
        <v>0</v>
      </c>
      <c r="L372" s="18">
        <v>0</v>
      </c>
      <c r="M372" s="20">
        <v>2244.0700000000002</v>
      </c>
      <c r="N372" s="22">
        <v>3.33</v>
      </c>
    </row>
    <row r="373" spans="1:14" x14ac:dyDescent="0.25">
      <c r="A373" s="1">
        <v>144.75</v>
      </c>
      <c r="B373" s="1">
        <v>3.33</v>
      </c>
      <c r="C373" s="3">
        <v>0</v>
      </c>
      <c r="D373" s="5">
        <v>0</v>
      </c>
      <c r="E373" s="7">
        <v>0</v>
      </c>
      <c r="F373" s="9">
        <v>0</v>
      </c>
      <c r="G373" s="11">
        <v>0</v>
      </c>
      <c r="H373" s="13">
        <v>0</v>
      </c>
      <c r="I373" s="34">
        <v>0</v>
      </c>
      <c r="J373" s="34">
        <v>0</v>
      </c>
      <c r="K373" s="16">
        <v>0</v>
      </c>
      <c r="L373" s="18">
        <v>0</v>
      </c>
      <c r="M373" s="20">
        <v>13573.92</v>
      </c>
      <c r="N373" s="22">
        <v>6.67</v>
      </c>
    </row>
    <row r="374" spans="1:14" x14ac:dyDescent="0.25">
      <c r="A374" s="1">
        <v>144.80000000000001</v>
      </c>
      <c r="B374" s="1">
        <v>0</v>
      </c>
      <c r="C374" s="3">
        <v>0</v>
      </c>
      <c r="D374" s="5">
        <v>0</v>
      </c>
      <c r="E374" s="7">
        <v>0</v>
      </c>
      <c r="F374" s="9">
        <v>0</v>
      </c>
      <c r="G374" s="11">
        <v>0</v>
      </c>
      <c r="H374" s="13">
        <v>0</v>
      </c>
      <c r="I374" s="34">
        <v>6.67</v>
      </c>
      <c r="J374" s="34">
        <v>0</v>
      </c>
      <c r="K374" s="16">
        <v>0</v>
      </c>
      <c r="L374" s="18">
        <v>0</v>
      </c>
      <c r="M374" s="20">
        <v>45684.51</v>
      </c>
      <c r="N374" s="22">
        <v>16.670000000000002</v>
      </c>
    </row>
    <row r="375" spans="1:14" x14ac:dyDescent="0.25">
      <c r="A375" s="1">
        <v>144.85</v>
      </c>
      <c r="B375" s="1">
        <v>3.33</v>
      </c>
      <c r="C375" s="3">
        <v>10</v>
      </c>
      <c r="D375" s="5">
        <v>10</v>
      </c>
      <c r="E375" s="7">
        <v>0</v>
      </c>
      <c r="F375" s="9">
        <v>3.33</v>
      </c>
      <c r="G375" s="11">
        <v>6.67</v>
      </c>
      <c r="H375" s="13">
        <v>13.34</v>
      </c>
      <c r="I375" s="34">
        <v>0</v>
      </c>
      <c r="J375" s="34">
        <v>6.67</v>
      </c>
      <c r="K375" s="16">
        <v>0</v>
      </c>
      <c r="L375" s="18">
        <v>3.33</v>
      </c>
      <c r="M375" s="20">
        <v>79613.34</v>
      </c>
      <c r="N375" s="22">
        <v>23.34</v>
      </c>
    </row>
    <row r="376" spans="1:14" x14ac:dyDescent="0.25">
      <c r="A376" s="1">
        <v>144.9</v>
      </c>
      <c r="B376" s="1">
        <v>0</v>
      </c>
      <c r="C376" s="3">
        <v>6.67</v>
      </c>
      <c r="D376" s="5">
        <v>0</v>
      </c>
      <c r="E376" s="7">
        <v>0</v>
      </c>
      <c r="F376" s="9">
        <v>0</v>
      </c>
      <c r="G376" s="11">
        <v>3.33</v>
      </c>
      <c r="H376" s="13">
        <v>0</v>
      </c>
      <c r="I376" s="34">
        <v>6.67</v>
      </c>
      <c r="J376" s="34">
        <v>0</v>
      </c>
      <c r="K376" s="16">
        <v>0</v>
      </c>
      <c r="L376" s="18">
        <v>13.34</v>
      </c>
      <c r="M376" s="20">
        <v>100292.55</v>
      </c>
      <c r="N376" s="22">
        <v>20</v>
      </c>
    </row>
    <row r="377" spans="1:14" x14ac:dyDescent="0.25">
      <c r="A377" s="1">
        <v>144.94999999999999</v>
      </c>
      <c r="B377" s="1">
        <v>0</v>
      </c>
      <c r="C377" s="3">
        <v>6.67</v>
      </c>
      <c r="D377" s="5">
        <v>3.33</v>
      </c>
      <c r="E377" s="7">
        <v>0</v>
      </c>
      <c r="F377" s="9">
        <v>0</v>
      </c>
      <c r="G377" s="11">
        <v>0</v>
      </c>
      <c r="H377" s="13">
        <v>0</v>
      </c>
      <c r="I377" s="34">
        <v>0</v>
      </c>
      <c r="J377" s="34">
        <v>16.670000000000002</v>
      </c>
      <c r="K377" s="16">
        <v>0</v>
      </c>
      <c r="L377" s="18">
        <v>6.67</v>
      </c>
      <c r="M377" s="20">
        <v>131698.63</v>
      </c>
      <c r="N377" s="22">
        <v>50.01</v>
      </c>
    </row>
    <row r="378" spans="1:14" x14ac:dyDescent="0.25">
      <c r="A378" s="1">
        <v>145</v>
      </c>
      <c r="B378" s="1">
        <v>0</v>
      </c>
      <c r="C378" s="3">
        <v>0</v>
      </c>
      <c r="D378" s="5">
        <v>0</v>
      </c>
      <c r="E378" s="7">
        <v>0</v>
      </c>
      <c r="F378" s="9">
        <v>3.33</v>
      </c>
      <c r="G378" s="11">
        <v>6.67</v>
      </c>
      <c r="H378" s="13">
        <v>0</v>
      </c>
      <c r="I378" s="34">
        <v>0</v>
      </c>
      <c r="J378" s="34">
        <v>3.33</v>
      </c>
      <c r="K378" s="16">
        <v>0</v>
      </c>
      <c r="L378" s="18">
        <v>0</v>
      </c>
      <c r="M378" s="20">
        <v>138184.65</v>
      </c>
      <c r="N378" s="22">
        <v>43.34</v>
      </c>
    </row>
    <row r="379" spans="1:14" x14ac:dyDescent="0.25">
      <c r="A379" s="1">
        <v>145.05000000000001</v>
      </c>
      <c r="B379" s="1">
        <v>0</v>
      </c>
      <c r="C379" s="3">
        <v>0</v>
      </c>
      <c r="D379" s="5">
        <v>3.33</v>
      </c>
      <c r="E379" s="7">
        <v>0</v>
      </c>
      <c r="F379" s="9">
        <v>6.67</v>
      </c>
      <c r="G379" s="11">
        <v>0</v>
      </c>
      <c r="H379" s="13">
        <v>110.42</v>
      </c>
      <c r="I379" s="34">
        <v>0</v>
      </c>
      <c r="J379" s="34">
        <v>6.67</v>
      </c>
      <c r="K379" s="16">
        <v>6.67</v>
      </c>
      <c r="L379" s="18">
        <v>6.67</v>
      </c>
      <c r="M379" s="20">
        <v>135867.09</v>
      </c>
      <c r="N379" s="22">
        <v>36.67</v>
      </c>
    </row>
    <row r="380" spans="1:14" x14ac:dyDescent="0.25">
      <c r="A380" s="1">
        <v>145.1</v>
      </c>
      <c r="B380" s="1">
        <v>0</v>
      </c>
      <c r="C380" s="3">
        <v>6.67</v>
      </c>
      <c r="D380" s="5">
        <v>0</v>
      </c>
      <c r="E380" s="7">
        <v>0</v>
      </c>
      <c r="F380" s="9">
        <v>0</v>
      </c>
      <c r="G380" s="11">
        <v>0</v>
      </c>
      <c r="H380" s="13">
        <v>26.69</v>
      </c>
      <c r="I380" s="34">
        <v>0</v>
      </c>
      <c r="J380" s="34">
        <v>0</v>
      </c>
      <c r="K380" s="16">
        <v>0</v>
      </c>
      <c r="L380" s="18">
        <v>3.33</v>
      </c>
      <c r="M380" s="20">
        <v>94587.92</v>
      </c>
      <c r="N380" s="22">
        <v>33.340000000000003</v>
      </c>
    </row>
    <row r="381" spans="1:14" x14ac:dyDescent="0.25">
      <c r="A381" s="1">
        <v>145.15</v>
      </c>
      <c r="B381" s="1">
        <v>0</v>
      </c>
      <c r="C381" s="3">
        <v>0</v>
      </c>
      <c r="D381" s="5">
        <v>0</v>
      </c>
      <c r="E381" s="7">
        <v>0</v>
      </c>
      <c r="F381" s="9">
        <v>0</v>
      </c>
      <c r="G381" s="11">
        <v>0</v>
      </c>
      <c r="H381" s="13">
        <v>3.33</v>
      </c>
      <c r="I381" s="34">
        <v>0</v>
      </c>
      <c r="J381" s="34">
        <v>0</v>
      </c>
      <c r="K381" s="16">
        <v>0</v>
      </c>
      <c r="L381" s="18">
        <v>0</v>
      </c>
      <c r="M381" s="20">
        <v>8100.8</v>
      </c>
      <c r="N381" s="22">
        <v>3.33</v>
      </c>
    </row>
    <row r="382" spans="1:14" x14ac:dyDescent="0.25">
      <c r="A382" s="1">
        <v>145.19999999999999</v>
      </c>
      <c r="B382" s="1">
        <v>0</v>
      </c>
      <c r="C382" s="3">
        <v>0</v>
      </c>
      <c r="D382" s="5">
        <v>0</v>
      </c>
      <c r="E382" s="7">
        <v>6.67</v>
      </c>
      <c r="F382" s="9">
        <v>0</v>
      </c>
      <c r="G382" s="11">
        <v>0</v>
      </c>
      <c r="H382" s="13">
        <v>0</v>
      </c>
      <c r="I382" s="34">
        <v>0</v>
      </c>
      <c r="J382" s="34">
        <v>0</v>
      </c>
      <c r="K382" s="16">
        <v>0</v>
      </c>
      <c r="L382" s="18">
        <v>0</v>
      </c>
      <c r="M382" s="20">
        <v>73.349999999999994</v>
      </c>
      <c r="N382" s="22">
        <v>0</v>
      </c>
    </row>
    <row r="383" spans="1:14" x14ac:dyDescent="0.25">
      <c r="A383" s="1">
        <v>145.25</v>
      </c>
      <c r="B383" s="1">
        <v>0</v>
      </c>
      <c r="C383" s="3">
        <v>0</v>
      </c>
      <c r="D383" s="5">
        <v>3.33</v>
      </c>
      <c r="E383" s="7">
        <v>3.33</v>
      </c>
      <c r="F383" s="9">
        <v>0</v>
      </c>
      <c r="G383" s="11">
        <v>0</v>
      </c>
      <c r="H383" s="13">
        <v>0</v>
      </c>
      <c r="I383" s="34">
        <v>0</v>
      </c>
      <c r="J383" s="34">
        <v>0</v>
      </c>
      <c r="K383" s="16">
        <v>0</v>
      </c>
      <c r="L383" s="18">
        <v>0</v>
      </c>
      <c r="M383" s="20">
        <v>10</v>
      </c>
      <c r="N383" s="22">
        <v>0</v>
      </c>
    </row>
    <row r="384" spans="1:14" x14ac:dyDescent="0.25">
      <c r="A384" s="1">
        <v>145.30000000000001</v>
      </c>
      <c r="B384" s="1">
        <v>0</v>
      </c>
      <c r="C384" s="3">
        <v>0</v>
      </c>
      <c r="D384" s="5">
        <v>0</v>
      </c>
      <c r="E384" s="7">
        <v>0</v>
      </c>
      <c r="F384" s="9">
        <v>0</v>
      </c>
      <c r="G384" s="11">
        <v>0</v>
      </c>
      <c r="H384" s="13">
        <v>0</v>
      </c>
      <c r="I384" s="34">
        <v>0</v>
      </c>
      <c r="J384" s="34">
        <v>0</v>
      </c>
      <c r="K384" s="16">
        <v>0</v>
      </c>
      <c r="L384" s="18">
        <v>0</v>
      </c>
      <c r="M384" s="20">
        <v>0</v>
      </c>
      <c r="N384" s="22">
        <v>0</v>
      </c>
    </row>
    <row r="385" spans="1:14" x14ac:dyDescent="0.25">
      <c r="A385" s="1">
        <v>145.35</v>
      </c>
      <c r="B385" s="1">
        <v>0</v>
      </c>
      <c r="C385" s="3">
        <v>0</v>
      </c>
      <c r="D385" s="5">
        <v>0</v>
      </c>
      <c r="E385" s="7">
        <v>0</v>
      </c>
      <c r="F385" s="9">
        <v>0</v>
      </c>
      <c r="G385" s="11">
        <v>6.67</v>
      </c>
      <c r="H385" s="13">
        <v>0</v>
      </c>
      <c r="I385" s="34">
        <v>0</v>
      </c>
      <c r="J385" s="34">
        <v>0</v>
      </c>
      <c r="K385" s="16">
        <v>0</v>
      </c>
      <c r="L385" s="18">
        <v>6.67</v>
      </c>
      <c r="M385" s="20">
        <v>0</v>
      </c>
      <c r="N385" s="22">
        <v>0</v>
      </c>
    </row>
    <row r="386" spans="1:14" x14ac:dyDescent="0.25">
      <c r="A386" s="1">
        <v>145.4</v>
      </c>
      <c r="B386" s="1">
        <v>0</v>
      </c>
      <c r="C386" s="3">
        <v>0</v>
      </c>
      <c r="D386" s="5">
        <v>0</v>
      </c>
      <c r="E386" s="7">
        <v>0</v>
      </c>
      <c r="F386" s="9">
        <v>3.33</v>
      </c>
      <c r="G386" s="11">
        <v>0</v>
      </c>
      <c r="H386" s="13">
        <v>0</v>
      </c>
      <c r="I386" s="34">
        <v>0</v>
      </c>
      <c r="J386" s="34">
        <v>0</v>
      </c>
      <c r="K386" s="16">
        <v>0</v>
      </c>
      <c r="L386" s="18">
        <v>0</v>
      </c>
      <c r="M386" s="20">
        <v>0</v>
      </c>
      <c r="N386" s="22">
        <v>0</v>
      </c>
    </row>
    <row r="387" spans="1:14" x14ac:dyDescent="0.25">
      <c r="A387" s="1">
        <v>145.44999999999999</v>
      </c>
      <c r="B387" s="1">
        <v>0</v>
      </c>
      <c r="C387" s="3">
        <v>0</v>
      </c>
      <c r="D387" s="5">
        <v>0</v>
      </c>
      <c r="E387" s="7">
        <v>6.67</v>
      </c>
      <c r="F387" s="9">
        <v>0</v>
      </c>
      <c r="G387" s="11">
        <v>0</v>
      </c>
      <c r="H387" s="13">
        <v>0</v>
      </c>
      <c r="I387" s="34">
        <v>0</v>
      </c>
      <c r="J387" s="34">
        <v>0</v>
      </c>
      <c r="K387" s="16">
        <v>0</v>
      </c>
      <c r="L387" s="18">
        <v>0</v>
      </c>
      <c r="M387" s="20">
        <v>0</v>
      </c>
      <c r="N387" s="22">
        <v>0</v>
      </c>
    </row>
    <row r="388" spans="1:14" x14ac:dyDescent="0.25">
      <c r="A388" s="1">
        <v>145.5</v>
      </c>
      <c r="B388" s="1">
        <v>0</v>
      </c>
      <c r="C388" s="3">
        <v>0</v>
      </c>
      <c r="D388" s="5">
        <v>0</v>
      </c>
      <c r="E388" s="7">
        <v>6.67</v>
      </c>
      <c r="F388" s="9">
        <v>0</v>
      </c>
      <c r="G388" s="11">
        <v>0</v>
      </c>
      <c r="H388" s="13">
        <v>0</v>
      </c>
      <c r="I388" s="34">
        <v>0</v>
      </c>
      <c r="J388" s="34">
        <v>0</v>
      </c>
      <c r="K388" s="16">
        <v>0</v>
      </c>
      <c r="L388" s="18">
        <v>6.67</v>
      </c>
      <c r="M388" s="20">
        <v>16.670000000000002</v>
      </c>
      <c r="N388" s="22">
        <v>0</v>
      </c>
    </row>
    <row r="389" spans="1:14" x14ac:dyDescent="0.25">
      <c r="A389" s="1">
        <v>149.55000000000001</v>
      </c>
      <c r="B389" s="1">
        <v>0</v>
      </c>
      <c r="C389" s="3">
        <v>0</v>
      </c>
      <c r="D389" s="5">
        <v>0</v>
      </c>
      <c r="E389" s="7">
        <v>0</v>
      </c>
      <c r="F389" s="9">
        <v>0</v>
      </c>
      <c r="G389" s="11">
        <v>0</v>
      </c>
      <c r="H389" s="13">
        <v>0</v>
      </c>
      <c r="I389" s="34">
        <v>0</v>
      </c>
      <c r="J389" s="34">
        <v>0</v>
      </c>
      <c r="K389" s="16">
        <v>0</v>
      </c>
      <c r="L389" s="18">
        <v>0</v>
      </c>
      <c r="M389" s="20">
        <v>0</v>
      </c>
      <c r="N389" s="22">
        <v>6.67</v>
      </c>
    </row>
    <row r="390" spans="1:14" x14ac:dyDescent="0.25">
      <c r="A390" s="1">
        <v>149.6</v>
      </c>
      <c r="B390" s="1">
        <v>3.33</v>
      </c>
      <c r="C390" s="3">
        <v>0</v>
      </c>
      <c r="D390" s="5">
        <v>0</v>
      </c>
      <c r="E390" s="7">
        <v>0</v>
      </c>
      <c r="F390" s="9">
        <v>0</v>
      </c>
      <c r="G390" s="11">
        <v>0</v>
      </c>
      <c r="H390" s="13">
        <v>0</v>
      </c>
      <c r="I390" s="34">
        <v>0</v>
      </c>
      <c r="J390" s="34">
        <v>0</v>
      </c>
      <c r="K390" s="16">
        <v>0</v>
      </c>
      <c r="L390" s="18">
        <v>0</v>
      </c>
      <c r="M390" s="20">
        <v>46.67</v>
      </c>
      <c r="N390" s="22">
        <v>36.67</v>
      </c>
    </row>
    <row r="391" spans="1:14" x14ac:dyDescent="0.25">
      <c r="A391" s="1">
        <v>149.65</v>
      </c>
      <c r="B391" s="1">
        <v>0</v>
      </c>
      <c r="C391" s="3">
        <v>0</v>
      </c>
      <c r="D391" s="5">
        <v>0</v>
      </c>
      <c r="E391" s="7">
        <v>3.33</v>
      </c>
      <c r="F391" s="9">
        <v>0</v>
      </c>
      <c r="G391" s="11">
        <v>0</v>
      </c>
      <c r="H391" s="13">
        <v>0</v>
      </c>
      <c r="I391" s="34">
        <v>0</v>
      </c>
      <c r="J391" s="34">
        <v>0</v>
      </c>
      <c r="K391" s="16">
        <v>0</v>
      </c>
      <c r="L391" s="18">
        <v>0</v>
      </c>
      <c r="M391" s="20">
        <v>73.349999999999994</v>
      </c>
      <c r="N391" s="22">
        <v>116.69</v>
      </c>
    </row>
    <row r="392" spans="1:14" x14ac:dyDescent="0.25">
      <c r="A392" s="1">
        <v>149.69999999999999</v>
      </c>
      <c r="B392" s="1">
        <v>0</v>
      </c>
      <c r="C392" s="3">
        <v>0</v>
      </c>
      <c r="D392" s="5">
        <v>0</v>
      </c>
      <c r="E392" s="7">
        <v>0</v>
      </c>
      <c r="F392" s="9">
        <v>0</v>
      </c>
      <c r="G392" s="11">
        <v>0</v>
      </c>
      <c r="H392" s="13">
        <v>0</v>
      </c>
      <c r="I392" s="34">
        <v>0</v>
      </c>
      <c r="J392" s="34">
        <v>0</v>
      </c>
      <c r="K392" s="16">
        <v>0</v>
      </c>
      <c r="L392" s="18">
        <v>0</v>
      </c>
      <c r="M392" s="20">
        <v>1273.74</v>
      </c>
      <c r="N392" s="22">
        <v>1657.1</v>
      </c>
    </row>
    <row r="393" spans="1:14" x14ac:dyDescent="0.25">
      <c r="A393" s="1">
        <v>149.75</v>
      </c>
      <c r="B393" s="1">
        <v>0</v>
      </c>
      <c r="C393" s="3">
        <v>0</v>
      </c>
      <c r="D393" s="5">
        <v>0</v>
      </c>
      <c r="E393" s="7">
        <v>0</v>
      </c>
      <c r="F393" s="9">
        <v>0</v>
      </c>
      <c r="G393" s="11">
        <v>0</v>
      </c>
      <c r="H393" s="13">
        <v>6.67</v>
      </c>
      <c r="I393" s="34">
        <v>0</v>
      </c>
      <c r="J393" s="34">
        <v>0</v>
      </c>
      <c r="K393" s="16">
        <v>0</v>
      </c>
      <c r="L393" s="18">
        <v>0</v>
      </c>
      <c r="M393" s="20">
        <v>10099.780000000001</v>
      </c>
      <c r="N393" s="22">
        <v>14982.61</v>
      </c>
    </row>
    <row r="394" spans="1:14" x14ac:dyDescent="0.25">
      <c r="A394" s="1">
        <v>149.80000000000001</v>
      </c>
      <c r="B394" s="1">
        <v>0</v>
      </c>
      <c r="C394" s="3">
        <v>0</v>
      </c>
      <c r="D394" s="5">
        <v>0</v>
      </c>
      <c r="E394" s="7">
        <v>0</v>
      </c>
      <c r="F394" s="9">
        <v>0</v>
      </c>
      <c r="G394" s="11">
        <v>0</v>
      </c>
      <c r="H394" s="13">
        <v>0</v>
      </c>
      <c r="I394" s="34">
        <v>0</v>
      </c>
      <c r="J394" s="34">
        <v>0</v>
      </c>
      <c r="K394" s="16">
        <v>3.33</v>
      </c>
      <c r="L394" s="18">
        <v>0</v>
      </c>
      <c r="M394" s="20">
        <v>35001.82</v>
      </c>
      <c r="N394" s="22">
        <v>45082.3</v>
      </c>
    </row>
    <row r="395" spans="1:14" x14ac:dyDescent="0.25">
      <c r="A395" s="1">
        <v>149.85</v>
      </c>
      <c r="B395" s="1">
        <v>0</v>
      </c>
      <c r="C395" s="3">
        <v>0</v>
      </c>
      <c r="D395" s="5">
        <v>3.33</v>
      </c>
      <c r="E395" s="7">
        <v>0</v>
      </c>
      <c r="F395" s="9">
        <v>0</v>
      </c>
      <c r="G395" s="11">
        <v>0</v>
      </c>
      <c r="H395" s="13">
        <v>0</v>
      </c>
      <c r="I395" s="34">
        <v>30.01</v>
      </c>
      <c r="J395" s="34">
        <v>3.33</v>
      </c>
      <c r="K395" s="16">
        <v>0</v>
      </c>
      <c r="L395" s="18">
        <v>3.33</v>
      </c>
      <c r="M395" s="20">
        <v>55198.07</v>
      </c>
      <c r="N395" s="22">
        <v>69414.97</v>
      </c>
    </row>
    <row r="396" spans="1:14" x14ac:dyDescent="0.25">
      <c r="A396" s="1">
        <v>149.9</v>
      </c>
      <c r="B396" s="1">
        <v>0</v>
      </c>
      <c r="C396" s="3">
        <v>0</v>
      </c>
      <c r="D396" s="5">
        <v>0</v>
      </c>
      <c r="E396" s="7">
        <v>0</v>
      </c>
      <c r="F396" s="9">
        <v>6.67</v>
      </c>
      <c r="G396" s="11">
        <v>0</v>
      </c>
      <c r="H396" s="13">
        <v>0</v>
      </c>
      <c r="I396" s="34">
        <v>6.67</v>
      </c>
      <c r="J396" s="34">
        <v>0</v>
      </c>
      <c r="K396" s="16">
        <v>13.34</v>
      </c>
      <c r="L396" s="18">
        <v>10</v>
      </c>
      <c r="M396" s="20">
        <v>77630.69</v>
      </c>
      <c r="N396" s="22">
        <v>96188.34</v>
      </c>
    </row>
    <row r="397" spans="1:14" x14ac:dyDescent="0.25">
      <c r="A397" s="1">
        <v>149.94999999999999</v>
      </c>
      <c r="B397" s="1">
        <v>0</v>
      </c>
      <c r="C397" s="3">
        <v>13.34</v>
      </c>
      <c r="D397" s="5">
        <v>0</v>
      </c>
      <c r="E397" s="7">
        <v>0</v>
      </c>
      <c r="F397" s="9">
        <v>0</v>
      </c>
      <c r="G397" s="11">
        <v>0</v>
      </c>
      <c r="H397" s="13">
        <v>0</v>
      </c>
      <c r="I397" s="34">
        <v>10</v>
      </c>
      <c r="J397" s="34">
        <v>6.67</v>
      </c>
      <c r="K397" s="16">
        <v>0</v>
      </c>
      <c r="L397" s="18">
        <v>3.33</v>
      </c>
      <c r="M397" s="20">
        <v>101752.69</v>
      </c>
      <c r="N397" s="22">
        <v>125877.59</v>
      </c>
    </row>
    <row r="398" spans="1:14" x14ac:dyDescent="0.25">
      <c r="A398" s="1">
        <v>150</v>
      </c>
      <c r="B398" s="1">
        <v>0</v>
      </c>
      <c r="C398" s="3">
        <v>0</v>
      </c>
      <c r="D398" s="5">
        <v>0</v>
      </c>
      <c r="E398" s="7">
        <v>0</v>
      </c>
      <c r="F398" s="9">
        <v>0</v>
      </c>
      <c r="G398" s="11">
        <v>0</v>
      </c>
      <c r="H398" s="13">
        <v>0</v>
      </c>
      <c r="I398" s="34">
        <v>13.34</v>
      </c>
      <c r="J398" s="34">
        <v>10</v>
      </c>
      <c r="K398" s="16">
        <v>6.67</v>
      </c>
      <c r="L398" s="18">
        <v>0</v>
      </c>
      <c r="M398" s="20">
        <v>106592.15</v>
      </c>
      <c r="N398" s="22">
        <v>127897.74</v>
      </c>
    </row>
    <row r="399" spans="1:14" x14ac:dyDescent="0.25">
      <c r="A399" s="1">
        <v>150.05000000000001</v>
      </c>
      <c r="B399" s="1">
        <v>6.67</v>
      </c>
      <c r="C399" s="3">
        <v>0</v>
      </c>
      <c r="D399" s="5">
        <v>0</v>
      </c>
      <c r="E399" s="7">
        <v>10</v>
      </c>
      <c r="F399" s="9">
        <v>0</v>
      </c>
      <c r="G399" s="11">
        <v>0</v>
      </c>
      <c r="H399" s="13">
        <v>0</v>
      </c>
      <c r="I399" s="34">
        <v>0</v>
      </c>
      <c r="J399" s="34">
        <v>0</v>
      </c>
      <c r="K399" s="16">
        <v>6.67</v>
      </c>
      <c r="L399" s="18">
        <v>0</v>
      </c>
      <c r="M399" s="20">
        <v>107757.28</v>
      </c>
      <c r="N399" s="22">
        <v>130962.84</v>
      </c>
    </row>
    <row r="400" spans="1:14" x14ac:dyDescent="0.25">
      <c r="A400" s="1">
        <v>150.1</v>
      </c>
      <c r="B400" s="1">
        <v>6.67</v>
      </c>
      <c r="C400" s="3">
        <v>3.33</v>
      </c>
      <c r="D400" s="5">
        <v>0</v>
      </c>
      <c r="E400" s="7">
        <v>0</v>
      </c>
      <c r="F400" s="9">
        <v>0</v>
      </c>
      <c r="G400" s="11">
        <v>0</v>
      </c>
      <c r="H400" s="13">
        <v>0</v>
      </c>
      <c r="I400" s="34">
        <v>30.03</v>
      </c>
      <c r="J400" s="34">
        <v>3.33</v>
      </c>
      <c r="K400" s="16">
        <v>3.33</v>
      </c>
      <c r="L400" s="18">
        <v>13.34</v>
      </c>
      <c r="M400" s="20">
        <v>86798.720000000001</v>
      </c>
      <c r="N400" s="22">
        <v>100362.58</v>
      </c>
    </row>
    <row r="401" spans="1:14" x14ac:dyDescent="0.25">
      <c r="A401" s="1">
        <v>150.15</v>
      </c>
      <c r="B401" s="1">
        <v>0</v>
      </c>
      <c r="C401" s="3">
        <v>0</v>
      </c>
      <c r="D401" s="5">
        <v>0</v>
      </c>
      <c r="E401" s="7">
        <v>0</v>
      </c>
      <c r="F401" s="9">
        <v>0</v>
      </c>
      <c r="G401" s="11">
        <v>0</v>
      </c>
      <c r="H401" s="13">
        <v>0</v>
      </c>
      <c r="I401" s="34">
        <v>3.33</v>
      </c>
      <c r="J401" s="34">
        <v>0</v>
      </c>
      <c r="K401" s="16">
        <v>0</v>
      </c>
      <c r="L401" s="18">
        <v>0</v>
      </c>
      <c r="M401" s="20">
        <v>11056.88</v>
      </c>
      <c r="N401" s="22">
        <v>8834.8799999999992</v>
      </c>
    </row>
    <row r="402" spans="1:14" x14ac:dyDescent="0.25">
      <c r="A402" s="1">
        <v>150.19999999999999</v>
      </c>
      <c r="B402" s="1">
        <v>0</v>
      </c>
      <c r="C402" s="3">
        <v>3.33</v>
      </c>
      <c r="D402" s="5">
        <v>0</v>
      </c>
      <c r="E402" s="7">
        <v>0</v>
      </c>
      <c r="F402" s="9">
        <v>0</v>
      </c>
      <c r="G402" s="11">
        <v>0</v>
      </c>
      <c r="H402" s="13">
        <v>0</v>
      </c>
      <c r="I402" s="34">
        <v>0</v>
      </c>
      <c r="J402" s="34">
        <v>0</v>
      </c>
      <c r="K402" s="16">
        <v>0</v>
      </c>
      <c r="L402" s="18">
        <v>0</v>
      </c>
      <c r="M402" s="20">
        <v>80.010000000000005</v>
      </c>
      <c r="N402" s="22">
        <v>116.69</v>
      </c>
    </row>
    <row r="403" spans="1:14" x14ac:dyDescent="0.25">
      <c r="A403" s="1">
        <v>150.25</v>
      </c>
      <c r="B403" s="1">
        <v>0</v>
      </c>
      <c r="C403" s="3">
        <v>0</v>
      </c>
      <c r="D403" s="5">
        <v>0</v>
      </c>
      <c r="E403" s="7">
        <v>0</v>
      </c>
      <c r="F403" s="9">
        <v>0</v>
      </c>
      <c r="G403" s="11">
        <v>0</v>
      </c>
      <c r="H403" s="13">
        <v>0</v>
      </c>
      <c r="I403" s="34">
        <v>0</v>
      </c>
      <c r="J403" s="34">
        <v>0</v>
      </c>
      <c r="K403" s="16">
        <v>0</v>
      </c>
      <c r="L403" s="18">
        <v>0</v>
      </c>
      <c r="M403" s="20">
        <v>10</v>
      </c>
      <c r="N403" s="22">
        <v>3.33</v>
      </c>
    </row>
    <row r="404" spans="1:14" x14ac:dyDescent="0.25">
      <c r="A404" s="1">
        <v>150.30000000000001</v>
      </c>
      <c r="B404" s="1">
        <v>0</v>
      </c>
      <c r="C404" s="3">
        <v>0</v>
      </c>
      <c r="D404" s="5">
        <v>0</v>
      </c>
      <c r="E404" s="7">
        <v>0</v>
      </c>
      <c r="F404" s="9">
        <v>6.67</v>
      </c>
      <c r="G404" s="11">
        <v>0</v>
      </c>
      <c r="H404" s="13">
        <v>0</v>
      </c>
      <c r="I404" s="34">
        <v>0</v>
      </c>
      <c r="J404" s="34">
        <v>0</v>
      </c>
      <c r="K404" s="16">
        <v>0</v>
      </c>
      <c r="L404" s="18">
        <v>0</v>
      </c>
      <c r="M404" s="20">
        <v>0</v>
      </c>
      <c r="N404" s="22">
        <v>0</v>
      </c>
    </row>
    <row r="405" spans="1:14" x14ac:dyDescent="0.25">
      <c r="A405" s="1">
        <v>150.35</v>
      </c>
      <c r="B405" s="1">
        <v>0</v>
      </c>
      <c r="C405" s="3">
        <v>0</v>
      </c>
      <c r="D405" s="5">
        <v>0</v>
      </c>
      <c r="E405" s="7">
        <v>0</v>
      </c>
      <c r="F405" s="9">
        <v>0</v>
      </c>
      <c r="G405" s="11">
        <v>0</v>
      </c>
      <c r="H405" s="13">
        <v>0</v>
      </c>
      <c r="I405" s="34">
        <v>0</v>
      </c>
      <c r="J405" s="34">
        <v>0</v>
      </c>
      <c r="K405" s="16">
        <v>0</v>
      </c>
      <c r="L405" s="18">
        <v>0</v>
      </c>
      <c r="M405" s="20">
        <v>0</v>
      </c>
      <c r="N405" s="22">
        <v>0</v>
      </c>
    </row>
    <row r="406" spans="1:14" x14ac:dyDescent="0.25">
      <c r="A406" s="1">
        <v>150.4</v>
      </c>
      <c r="B406" s="1">
        <v>0</v>
      </c>
      <c r="C406" s="3">
        <v>0</v>
      </c>
      <c r="D406" s="5">
        <v>3.33</v>
      </c>
      <c r="E406" s="7">
        <v>0</v>
      </c>
      <c r="F406" s="9">
        <v>0</v>
      </c>
      <c r="G406" s="11">
        <v>0</v>
      </c>
      <c r="H406" s="13">
        <v>0</v>
      </c>
      <c r="I406" s="34">
        <v>0</v>
      </c>
      <c r="J406" s="34">
        <v>0</v>
      </c>
      <c r="K406" s="16">
        <v>0</v>
      </c>
      <c r="L406" s="18">
        <v>0</v>
      </c>
      <c r="M406" s="20">
        <v>0</v>
      </c>
      <c r="N406" s="22">
        <v>0</v>
      </c>
    </row>
    <row r="407" spans="1:14" x14ac:dyDescent="0.25">
      <c r="A407" s="1">
        <v>150.44999999999999</v>
      </c>
      <c r="B407" s="1">
        <v>0</v>
      </c>
      <c r="C407" s="3">
        <v>0</v>
      </c>
      <c r="D407" s="5">
        <v>0</v>
      </c>
      <c r="E407" s="7">
        <v>3.33</v>
      </c>
      <c r="F407" s="9">
        <v>0</v>
      </c>
      <c r="G407" s="11">
        <v>0</v>
      </c>
      <c r="H407" s="13">
        <v>0</v>
      </c>
      <c r="I407" s="34">
        <v>0</v>
      </c>
      <c r="J407" s="34">
        <v>3.33</v>
      </c>
      <c r="K407" s="16">
        <v>0</v>
      </c>
      <c r="L407" s="18">
        <v>0</v>
      </c>
      <c r="M407" s="20">
        <v>0</v>
      </c>
      <c r="N407" s="22">
        <v>0</v>
      </c>
    </row>
    <row r="408" spans="1:14" x14ac:dyDescent="0.25">
      <c r="A408" s="1">
        <v>150.5</v>
      </c>
      <c r="B408" s="1">
        <v>0</v>
      </c>
      <c r="C408" s="3">
        <v>0</v>
      </c>
      <c r="D408" s="5">
        <v>0</v>
      </c>
      <c r="E408" s="7">
        <v>0</v>
      </c>
      <c r="F408" s="9">
        <v>0</v>
      </c>
      <c r="G408" s="11">
        <v>0</v>
      </c>
      <c r="H408" s="13">
        <v>0</v>
      </c>
      <c r="I408" s="34">
        <v>0</v>
      </c>
      <c r="J408" s="34">
        <v>0</v>
      </c>
      <c r="K408" s="16">
        <v>0</v>
      </c>
      <c r="L408" s="18">
        <v>0</v>
      </c>
      <c r="M408" s="20">
        <v>0</v>
      </c>
      <c r="N408" s="22">
        <v>0</v>
      </c>
    </row>
    <row r="409" spans="1:14" x14ac:dyDescent="0.25">
      <c r="A409" s="1">
        <v>154.55000000000001</v>
      </c>
      <c r="B409" s="1">
        <v>0</v>
      </c>
      <c r="C409" s="3">
        <v>0</v>
      </c>
      <c r="D409" s="5">
        <v>0</v>
      </c>
      <c r="E409" s="7">
        <v>0</v>
      </c>
      <c r="F409" s="9">
        <v>0</v>
      </c>
      <c r="G409" s="11">
        <v>0</v>
      </c>
      <c r="H409" s="13">
        <v>0</v>
      </c>
      <c r="I409" s="34">
        <v>0</v>
      </c>
      <c r="J409" s="34">
        <v>0</v>
      </c>
      <c r="K409" s="16">
        <v>0</v>
      </c>
      <c r="L409" s="18">
        <v>0</v>
      </c>
      <c r="M409" s="20">
        <v>3.33</v>
      </c>
      <c r="N409" s="22">
        <v>26.67</v>
      </c>
    </row>
    <row r="410" spans="1:14" x14ac:dyDescent="0.25">
      <c r="A410" s="1">
        <v>154.6</v>
      </c>
      <c r="B410" s="1">
        <v>0</v>
      </c>
      <c r="C410" s="3">
        <v>6.67</v>
      </c>
      <c r="D410" s="5">
        <v>0</v>
      </c>
      <c r="E410" s="7">
        <v>0</v>
      </c>
      <c r="F410" s="9">
        <v>0</v>
      </c>
      <c r="G410" s="11">
        <v>0</v>
      </c>
      <c r="H410" s="13">
        <v>0</v>
      </c>
      <c r="I410" s="34">
        <v>0</v>
      </c>
      <c r="J410" s="34">
        <v>0</v>
      </c>
      <c r="K410" s="16">
        <v>0</v>
      </c>
      <c r="L410" s="18">
        <v>0</v>
      </c>
      <c r="M410" s="20">
        <v>10</v>
      </c>
      <c r="N410" s="22">
        <v>96.68</v>
      </c>
    </row>
    <row r="411" spans="1:14" x14ac:dyDescent="0.25">
      <c r="A411" s="1">
        <v>154.65</v>
      </c>
      <c r="B411" s="1">
        <v>0</v>
      </c>
      <c r="C411" s="3">
        <v>0</v>
      </c>
      <c r="D411" s="5">
        <v>0</v>
      </c>
      <c r="E411" s="7">
        <v>0</v>
      </c>
      <c r="F411" s="9">
        <v>0</v>
      </c>
      <c r="G411" s="11">
        <v>0</v>
      </c>
      <c r="H411" s="13">
        <v>0</v>
      </c>
      <c r="I411" s="34">
        <v>6.67</v>
      </c>
      <c r="J411" s="34">
        <v>0</v>
      </c>
      <c r="K411" s="16">
        <v>3.33</v>
      </c>
      <c r="L411" s="18">
        <v>0</v>
      </c>
      <c r="M411" s="20">
        <v>0</v>
      </c>
      <c r="N411" s="22">
        <v>790.18</v>
      </c>
    </row>
    <row r="412" spans="1:14" x14ac:dyDescent="0.25">
      <c r="A412" s="1">
        <v>154.69999999999999</v>
      </c>
      <c r="B412" s="1">
        <v>0</v>
      </c>
      <c r="C412" s="3">
        <v>3.33</v>
      </c>
      <c r="D412" s="5">
        <v>3.33</v>
      </c>
      <c r="E412" s="7">
        <v>0</v>
      </c>
      <c r="F412" s="9">
        <v>0</v>
      </c>
      <c r="G412" s="11">
        <v>0</v>
      </c>
      <c r="H412" s="13">
        <v>0</v>
      </c>
      <c r="I412" s="34">
        <v>0</v>
      </c>
      <c r="J412" s="34">
        <v>0</v>
      </c>
      <c r="K412" s="16">
        <v>3.33</v>
      </c>
      <c r="L412" s="18">
        <v>0</v>
      </c>
      <c r="M412" s="20">
        <v>10</v>
      </c>
      <c r="N412" s="22">
        <v>7301.73</v>
      </c>
    </row>
    <row r="413" spans="1:14" x14ac:dyDescent="0.25">
      <c r="A413" s="1">
        <v>154.75</v>
      </c>
      <c r="B413" s="1">
        <v>10</v>
      </c>
      <c r="C413" s="3">
        <v>0</v>
      </c>
      <c r="D413" s="5">
        <v>0</v>
      </c>
      <c r="E413" s="7">
        <v>10</v>
      </c>
      <c r="F413" s="9">
        <v>6.67</v>
      </c>
      <c r="G413" s="11">
        <v>0</v>
      </c>
      <c r="H413" s="13">
        <v>0</v>
      </c>
      <c r="I413" s="34">
        <v>0</v>
      </c>
      <c r="J413" s="34">
        <v>6.67</v>
      </c>
      <c r="K413" s="16">
        <v>0</v>
      </c>
      <c r="L413" s="18">
        <v>0</v>
      </c>
      <c r="M413" s="20">
        <v>16.670000000000002</v>
      </c>
      <c r="N413" s="22">
        <v>54674.26</v>
      </c>
    </row>
    <row r="414" spans="1:14" x14ac:dyDescent="0.25">
      <c r="A414" s="1">
        <v>154.80000000000001</v>
      </c>
      <c r="B414" s="1">
        <v>0</v>
      </c>
      <c r="C414" s="3">
        <v>0</v>
      </c>
      <c r="D414" s="5">
        <v>6.67</v>
      </c>
      <c r="E414" s="7">
        <v>0</v>
      </c>
      <c r="F414" s="9">
        <v>0</v>
      </c>
      <c r="G414" s="11">
        <v>0</v>
      </c>
      <c r="H414" s="13">
        <v>0</v>
      </c>
      <c r="I414" s="34">
        <v>0</v>
      </c>
      <c r="J414" s="34">
        <v>0</v>
      </c>
      <c r="K414" s="16">
        <v>0</v>
      </c>
      <c r="L414" s="18">
        <v>0</v>
      </c>
      <c r="M414" s="20">
        <v>50.01</v>
      </c>
      <c r="N414" s="22">
        <v>139874.98000000001</v>
      </c>
    </row>
    <row r="415" spans="1:14" x14ac:dyDescent="0.25">
      <c r="A415" s="1">
        <v>154.85</v>
      </c>
      <c r="B415" s="1">
        <v>0</v>
      </c>
      <c r="C415" s="3">
        <v>0</v>
      </c>
      <c r="D415" s="5">
        <v>0</v>
      </c>
      <c r="E415" s="7">
        <v>3.33</v>
      </c>
      <c r="F415" s="9">
        <v>0</v>
      </c>
      <c r="G415" s="11">
        <v>6.67</v>
      </c>
      <c r="H415" s="13">
        <v>0</v>
      </c>
      <c r="I415" s="34">
        <v>0</v>
      </c>
      <c r="J415" s="34">
        <v>0</v>
      </c>
      <c r="K415" s="16">
        <v>0</v>
      </c>
      <c r="L415" s="18">
        <v>3.33</v>
      </c>
      <c r="M415" s="20">
        <v>140.03</v>
      </c>
      <c r="N415" s="22">
        <v>250254.22</v>
      </c>
    </row>
    <row r="416" spans="1:14" x14ac:dyDescent="0.25">
      <c r="A416" s="1">
        <v>154.9</v>
      </c>
      <c r="B416" s="1">
        <v>0</v>
      </c>
      <c r="C416" s="3">
        <v>13.34</v>
      </c>
      <c r="D416" s="5">
        <v>0</v>
      </c>
      <c r="E416" s="7">
        <v>6.67</v>
      </c>
      <c r="F416" s="9">
        <v>13.34</v>
      </c>
      <c r="G416" s="11">
        <v>0</v>
      </c>
      <c r="H416" s="13">
        <v>0</v>
      </c>
      <c r="I416" s="34">
        <v>0</v>
      </c>
      <c r="J416" s="34">
        <v>13.34</v>
      </c>
      <c r="K416" s="16">
        <v>3.33</v>
      </c>
      <c r="L416" s="18">
        <v>0</v>
      </c>
      <c r="M416" s="20">
        <v>223.37</v>
      </c>
      <c r="N416" s="22">
        <v>341318.17</v>
      </c>
    </row>
    <row r="417" spans="1:14" x14ac:dyDescent="0.25">
      <c r="A417" s="1">
        <v>154.94999999999999</v>
      </c>
      <c r="B417" s="1">
        <v>10</v>
      </c>
      <c r="C417" s="3">
        <v>6.67</v>
      </c>
      <c r="D417" s="5">
        <v>0</v>
      </c>
      <c r="E417" s="7">
        <v>26.68</v>
      </c>
      <c r="F417" s="9">
        <v>3.33</v>
      </c>
      <c r="G417" s="11">
        <v>10</v>
      </c>
      <c r="H417" s="13">
        <v>0</v>
      </c>
      <c r="I417" s="34">
        <v>0</v>
      </c>
      <c r="J417" s="34">
        <v>3.33</v>
      </c>
      <c r="K417" s="16">
        <v>3.33</v>
      </c>
      <c r="L417" s="18">
        <v>3.33</v>
      </c>
      <c r="M417" s="20">
        <v>163.36000000000001</v>
      </c>
      <c r="N417" s="22">
        <v>433914.52</v>
      </c>
    </row>
    <row r="418" spans="1:14" x14ac:dyDescent="0.25">
      <c r="A418" s="1">
        <v>155</v>
      </c>
      <c r="B418" s="1">
        <v>6.67</v>
      </c>
      <c r="C418" s="3">
        <v>6.67</v>
      </c>
      <c r="D418" s="5">
        <v>6.67</v>
      </c>
      <c r="E418" s="7">
        <v>6.67</v>
      </c>
      <c r="F418" s="9">
        <v>0</v>
      </c>
      <c r="G418" s="11">
        <v>0</v>
      </c>
      <c r="H418" s="13">
        <v>36.71</v>
      </c>
      <c r="I418" s="34">
        <v>0</v>
      </c>
      <c r="J418" s="34">
        <v>0</v>
      </c>
      <c r="K418" s="16">
        <v>0</v>
      </c>
      <c r="L418" s="18">
        <v>6.67</v>
      </c>
      <c r="M418" s="20">
        <v>246.71</v>
      </c>
      <c r="N418" s="22">
        <v>459179.27</v>
      </c>
    </row>
    <row r="419" spans="1:14" x14ac:dyDescent="0.25">
      <c r="A419" s="1">
        <v>155.05000000000001</v>
      </c>
      <c r="B419" s="1">
        <v>0</v>
      </c>
      <c r="C419" s="3">
        <v>0</v>
      </c>
      <c r="D419" s="5">
        <v>0</v>
      </c>
      <c r="E419" s="7">
        <v>13.34</v>
      </c>
      <c r="F419" s="9">
        <v>3.33</v>
      </c>
      <c r="G419" s="11">
        <v>0</v>
      </c>
      <c r="H419" s="13">
        <v>0</v>
      </c>
      <c r="I419" s="34">
        <v>6.67</v>
      </c>
      <c r="J419" s="34">
        <v>0</v>
      </c>
      <c r="K419" s="16">
        <v>0</v>
      </c>
      <c r="L419" s="18">
        <v>20.010000000000002</v>
      </c>
      <c r="M419" s="20">
        <v>206.71</v>
      </c>
      <c r="N419" s="22">
        <v>468721.33</v>
      </c>
    </row>
    <row r="420" spans="1:14" x14ac:dyDescent="0.25">
      <c r="A420" s="1">
        <v>155.1</v>
      </c>
      <c r="B420" s="1">
        <v>3.33</v>
      </c>
      <c r="C420" s="3">
        <v>20.010000000000002</v>
      </c>
      <c r="D420" s="5">
        <v>3.33</v>
      </c>
      <c r="E420" s="7">
        <v>0</v>
      </c>
      <c r="F420" s="9">
        <v>0</v>
      </c>
      <c r="G420" s="11">
        <v>73.5</v>
      </c>
      <c r="H420" s="13">
        <v>6.67</v>
      </c>
      <c r="I420" s="34">
        <v>0</v>
      </c>
      <c r="J420" s="34">
        <v>0</v>
      </c>
      <c r="K420" s="16">
        <v>13.34</v>
      </c>
      <c r="L420" s="18">
        <v>0</v>
      </c>
      <c r="M420" s="20">
        <v>113.35</v>
      </c>
      <c r="N420" s="22">
        <v>358937.5</v>
      </c>
    </row>
    <row r="421" spans="1:14" x14ac:dyDescent="0.25">
      <c r="A421" s="1">
        <v>155.15</v>
      </c>
      <c r="B421" s="1">
        <v>0</v>
      </c>
      <c r="C421" s="3">
        <v>0</v>
      </c>
      <c r="D421" s="5">
        <v>0</v>
      </c>
      <c r="E421" s="7">
        <v>0</v>
      </c>
      <c r="F421" s="9">
        <v>0</v>
      </c>
      <c r="G421" s="11">
        <v>0</v>
      </c>
      <c r="H421" s="13">
        <v>0</v>
      </c>
      <c r="I421" s="34">
        <v>3.33</v>
      </c>
      <c r="J421" s="34">
        <v>0</v>
      </c>
      <c r="K421" s="16">
        <v>0</v>
      </c>
      <c r="L421" s="18">
        <v>0</v>
      </c>
      <c r="M421" s="20">
        <v>10</v>
      </c>
      <c r="N421" s="22">
        <v>50107.83</v>
      </c>
    </row>
    <row r="422" spans="1:14" x14ac:dyDescent="0.25">
      <c r="A422" s="1">
        <v>155.19999999999999</v>
      </c>
      <c r="B422" s="1">
        <v>0</v>
      </c>
      <c r="C422" s="3">
        <v>0</v>
      </c>
      <c r="D422" s="5">
        <v>0</v>
      </c>
      <c r="E422" s="7">
        <v>0</v>
      </c>
      <c r="F422" s="9">
        <v>3.33</v>
      </c>
      <c r="G422" s="11">
        <v>0</v>
      </c>
      <c r="H422" s="13">
        <v>0</v>
      </c>
      <c r="I422" s="34">
        <v>3.33</v>
      </c>
      <c r="J422" s="34">
        <v>0</v>
      </c>
      <c r="K422" s="16">
        <v>0</v>
      </c>
      <c r="L422" s="18">
        <v>0</v>
      </c>
      <c r="M422" s="20">
        <v>0</v>
      </c>
      <c r="N422" s="22">
        <v>473.42</v>
      </c>
    </row>
    <row r="423" spans="1:14" x14ac:dyDescent="0.25">
      <c r="A423" s="1">
        <v>155.25</v>
      </c>
      <c r="B423" s="1">
        <v>0</v>
      </c>
      <c r="C423" s="3">
        <v>0</v>
      </c>
      <c r="D423" s="5">
        <v>0</v>
      </c>
      <c r="E423" s="7">
        <v>0</v>
      </c>
      <c r="F423" s="9">
        <v>0</v>
      </c>
      <c r="G423" s="11">
        <v>0</v>
      </c>
      <c r="H423" s="13">
        <v>0</v>
      </c>
      <c r="I423" s="34">
        <v>0</v>
      </c>
      <c r="J423" s="34">
        <v>3.33</v>
      </c>
      <c r="K423" s="16">
        <v>6.67</v>
      </c>
      <c r="L423" s="18">
        <v>0</v>
      </c>
      <c r="M423" s="20">
        <v>3.33</v>
      </c>
      <c r="N423" s="22">
        <v>26.67</v>
      </c>
    </row>
    <row r="424" spans="1:14" x14ac:dyDescent="0.25">
      <c r="A424" s="1">
        <v>155.30000000000001</v>
      </c>
      <c r="B424" s="1">
        <v>0</v>
      </c>
      <c r="C424" s="3">
        <v>0</v>
      </c>
      <c r="D424" s="5">
        <v>0</v>
      </c>
      <c r="E424" s="7">
        <v>0</v>
      </c>
      <c r="F424" s="9">
        <v>0</v>
      </c>
      <c r="G424" s="11">
        <v>0</v>
      </c>
      <c r="H424" s="13">
        <v>0</v>
      </c>
      <c r="I424" s="34">
        <v>0</v>
      </c>
      <c r="J424" s="34">
        <v>0</v>
      </c>
      <c r="K424" s="16">
        <v>0</v>
      </c>
      <c r="L424" s="18">
        <v>0</v>
      </c>
      <c r="M424" s="20">
        <v>3.33</v>
      </c>
      <c r="N424" s="22">
        <v>3.33</v>
      </c>
    </row>
    <row r="425" spans="1:14" x14ac:dyDescent="0.25">
      <c r="A425" s="1">
        <v>155.35</v>
      </c>
      <c r="B425" s="1">
        <v>3.33</v>
      </c>
      <c r="C425" s="3">
        <v>6.67</v>
      </c>
      <c r="D425" s="5">
        <v>0</v>
      </c>
      <c r="E425" s="7">
        <v>0</v>
      </c>
      <c r="F425" s="9">
        <v>3.33</v>
      </c>
      <c r="G425" s="11">
        <v>0</v>
      </c>
      <c r="H425" s="13">
        <v>0</v>
      </c>
      <c r="I425" s="34">
        <v>0</v>
      </c>
      <c r="J425" s="34">
        <v>0</v>
      </c>
      <c r="K425" s="16">
        <v>0</v>
      </c>
      <c r="L425" s="18">
        <v>0</v>
      </c>
      <c r="M425" s="20">
        <v>0</v>
      </c>
      <c r="N425" s="22">
        <v>0</v>
      </c>
    </row>
    <row r="426" spans="1:14" x14ac:dyDescent="0.25">
      <c r="A426" s="1">
        <v>155.4</v>
      </c>
      <c r="B426" s="1">
        <v>0</v>
      </c>
      <c r="C426" s="3">
        <v>0</v>
      </c>
      <c r="D426" s="5">
        <v>0</v>
      </c>
      <c r="E426" s="7">
        <v>0</v>
      </c>
      <c r="F426" s="9">
        <v>0</v>
      </c>
      <c r="G426" s="11">
        <v>0</v>
      </c>
      <c r="H426" s="13">
        <v>0</v>
      </c>
      <c r="I426" s="34">
        <v>0</v>
      </c>
      <c r="J426" s="34">
        <v>0</v>
      </c>
      <c r="K426" s="16">
        <v>0</v>
      </c>
      <c r="L426" s="18">
        <v>0</v>
      </c>
      <c r="M426" s="20">
        <v>3.33</v>
      </c>
      <c r="N426" s="22">
        <v>3.33</v>
      </c>
    </row>
    <row r="427" spans="1:14" x14ac:dyDescent="0.25">
      <c r="A427" s="1">
        <v>155.44999999999999</v>
      </c>
      <c r="B427" s="1">
        <v>0</v>
      </c>
      <c r="C427" s="3">
        <v>0</v>
      </c>
      <c r="D427" s="5">
        <v>0</v>
      </c>
      <c r="E427" s="7">
        <v>0</v>
      </c>
      <c r="F427" s="9">
        <v>0</v>
      </c>
      <c r="G427" s="11">
        <v>0</v>
      </c>
      <c r="H427" s="13">
        <v>0</v>
      </c>
      <c r="I427" s="34">
        <v>0</v>
      </c>
      <c r="J427" s="34">
        <v>0</v>
      </c>
      <c r="K427" s="16">
        <v>0</v>
      </c>
      <c r="L427" s="18">
        <v>0</v>
      </c>
      <c r="M427" s="20">
        <v>0</v>
      </c>
      <c r="N427" s="22">
        <v>0</v>
      </c>
    </row>
    <row r="428" spans="1:14" x14ac:dyDescent="0.25">
      <c r="A428" s="1">
        <v>155.5</v>
      </c>
      <c r="B428" s="1">
        <v>0</v>
      </c>
      <c r="C428" s="3">
        <v>0</v>
      </c>
      <c r="D428" s="5">
        <v>0</v>
      </c>
      <c r="E428" s="7">
        <v>0</v>
      </c>
      <c r="F428" s="9">
        <v>0</v>
      </c>
      <c r="G428" s="11">
        <v>0</v>
      </c>
      <c r="H428" s="13">
        <v>0</v>
      </c>
      <c r="I428" s="34">
        <v>6.67</v>
      </c>
      <c r="J428" s="34">
        <v>0</v>
      </c>
      <c r="K428" s="16">
        <v>0</v>
      </c>
      <c r="L428" s="18">
        <v>0</v>
      </c>
      <c r="M428" s="20">
        <v>0</v>
      </c>
      <c r="N428" s="22">
        <v>3.33</v>
      </c>
    </row>
    <row r="429" spans="1:14" x14ac:dyDescent="0.25">
      <c r="A429" s="1">
        <v>155.55000000000001</v>
      </c>
      <c r="B429" s="1">
        <v>0</v>
      </c>
      <c r="C429" s="3">
        <v>3.33</v>
      </c>
      <c r="D429" s="5">
        <v>0</v>
      </c>
      <c r="E429" s="7">
        <v>0</v>
      </c>
      <c r="F429" s="9">
        <v>0</v>
      </c>
      <c r="G429" s="11">
        <v>0</v>
      </c>
      <c r="H429" s="13">
        <v>0</v>
      </c>
      <c r="I429" s="34">
        <v>0</v>
      </c>
      <c r="J429" s="34">
        <v>0</v>
      </c>
      <c r="K429" s="16">
        <v>0</v>
      </c>
      <c r="L429" s="18">
        <v>0</v>
      </c>
      <c r="M429" s="20">
        <v>0</v>
      </c>
      <c r="N429" s="22">
        <v>90.02</v>
      </c>
    </row>
    <row r="430" spans="1:14" x14ac:dyDescent="0.25">
      <c r="A430" s="1">
        <v>155.6</v>
      </c>
      <c r="B430" s="1">
        <v>0</v>
      </c>
      <c r="C430" s="3">
        <v>0</v>
      </c>
      <c r="D430" s="5">
        <v>0</v>
      </c>
      <c r="E430" s="7">
        <v>0</v>
      </c>
      <c r="F430" s="9">
        <v>0</v>
      </c>
      <c r="G430" s="11">
        <v>3.33</v>
      </c>
      <c r="H430" s="13">
        <v>0</v>
      </c>
      <c r="I430" s="34">
        <v>0</v>
      </c>
      <c r="J430" s="34">
        <v>0</v>
      </c>
      <c r="K430" s="16">
        <v>0</v>
      </c>
      <c r="L430" s="18">
        <v>0</v>
      </c>
      <c r="M430" s="20">
        <v>6.67</v>
      </c>
      <c r="N430" s="22">
        <v>173.36</v>
      </c>
    </row>
    <row r="431" spans="1:14" x14ac:dyDescent="0.25">
      <c r="A431" s="1">
        <v>155.65</v>
      </c>
      <c r="B431" s="1">
        <v>0</v>
      </c>
      <c r="C431" s="3">
        <v>0</v>
      </c>
      <c r="D431" s="5">
        <v>3.33</v>
      </c>
      <c r="E431" s="7">
        <v>0</v>
      </c>
      <c r="F431" s="9">
        <v>3.33</v>
      </c>
      <c r="G431" s="11">
        <v>0</v>
      </c>
      <c r="H431" s="13">
        <v>0</v>
      </c>
      <c r="I431" s="34">
        <v>0</v>
      </c>
      <c r="J431" s="34">
        <v>0</v>
      </c>
      <c r="K431" s="16">
        <v>3.33</v>
      </c>
      <c r="L431" s="18">
        <v>0</v>
      </c>
      <c r="M431" s="20">
        <v>6.67</v>
      </c>
      <c r="N431" s="22">
        <v>790.18</v>
      </c>
    </row>
    <row r="432" spans="1:14" x14ac:dyDescent="0.25">
      <c r="A432" s="1">
        <v>155.69999999999999</v>
      </c>
      <c r="B432" s="1">
        <v>0</v>
      </c>
      <c r="C432" s="3">
        <v>0</v>
      </c>
      <c r="D432" s="5">
        <v>0</v>
      </c>
      <c r="E432" s="7">
        <v>0</v>
      </c>
      <c r="F432" s="9">
        <v>3.33</v>
      </c>
      <c r="G432" s="11">
        <v>0</v>
      </c>
      <c r="H432" s="13">
        <v>0</v>
      </c>
      <c r="I432" s="34">
        <v>0</v>
      </c>
      <c r="J432" s="34">
        <v>3.33</v>
      </c>
      <c r="K432" s="16">
        <v>0</v>
      </c>
      <c r="L432" s="18">
        <v>3.33</v>
      </c>
      <c r="M432" s="20">
        <v>70.010000000000005</v>
      </c>
      <c r="N432" s="22">
        <v>7119.42</v>
      </c>
    </row>
    <row r="433" spans="1:14" x14ac:dyDescent="0.25">
      <c r="A433" s="1">
        <v>155.75</v>
      </c>
      <c r="B433" s="1">
        <v>0</v>
      </c>
      <c r="C433" s="3">
        <v>0</v>
      </c>
      <c r="D433" s="5">
        <v>10</v>
      </c>
      <c r="E433" s="7">
        <v>0</v>
      </c>
      <c r="F433" s="9">
        <v>0</v>
      </c>
      <c r="G433" s="11">
        <v>0</v>
      </c>
      <c r="H433" s="13">
        <v>0</v>
      </c>
      <c r="I433" s="34">
        <v>0</v>
      </c>
      <c r="J433" s="34">
        <v>0</v>
      </c>
      <c r="K433" s="16">
        <v>0</v>
      </c>
      <c r="L433" s="18">
        <v>0</v>
      </c>
      <c r="M433" s="20">
        <v>313.39999999999998</v>
      </c>
      <c r="N433" s="22">
        <v>41126.92</v>
      </c>
    </row>
    <row r="434" spans="1:14" x14ac:dyDescent="0.25">
      <c r="A434" s="1">
        <v>155.80000000000001</v>
      </c>
      <c r="B434" s="1">
        <v>0</v>
      </c>
      <c r="C434" s="3">
        <v>0</v>
      </c>
      <c r="D434" s="5">
        <v>3.33</v>
      </c>
      <c r="E434" s="7">
        <v>3.33</v>
      </c>
      <c r="F434" s="9">
        <v>0</v>
      </c>
      <c r="G434" s="11">
        <v>0</v>
      </c>
      <c r="H434" s="13">
        <v>0</v>
      </c>
      <c r="I434" s="34">
        <v>0</v>
      </c>
      <c r="J434" s="34">
        <v>0</v>
      </c>
      <c r="K434" s="16">
        <v>0</v>
      </c>
      <c r="L434" s="18">
        <v>3.33</v>
      </c>
      <c r="M434" s="20">
        <v>793.51</v>
      </c>
      <c r="N434" s="22">
        <v>161485.82999999999</v>
      </c>
    </row>
    <row r="435" spans="1:14" x14ac:dyDescent="0.25">
      <c r="A435" s="1">
        <v>155.85</v>
      </c>
      <c r="B435" s="1">
        <v>6.67</v>
      </c>
      <c r="C435" s="3">
        <v>3.33</v>
      </c>
      <c r="D435" s="5">
        <v>6.67</v>
      </c>
      <c r="E435" s="7">
        <v>10</v>
      </c>
      <c r="F435" s="9">
        <v>0</v>
      </c>
      <c r="G435" s="11">
        <v>3.33</v>
      </c>
      <c r="H435" s="13">
        <v>0</v>
      </c>
      <c r="I435" s="34">
        <v>43.4</v>
      </c>
      <c r="J435" s="34">
        <v>3.33</v>
      </c>
      <c r="K435" s="16">
        <v>0</v>
      </c>
      <c r="L435" s="18">
        <v>10</v>
      </c>
      <c r="M435" s="20">
        <v>1673.85</v>
      </c>
      <c r="N435" s="22">
        <v>385460.84</v>
      </c>
    </row>
    <row r="436" spans="1:14" x14ac:dyDescent="0.25">
      <c r="A436" s="1">
        <v>155.9</v>
      </c>
      <c r="B436" s="1">
        <v>20.010000000000002</v>
      </c>
      <c r="C436" s="3">
        <v>6.67</v>
      </c>
      <c r="D436" s="5">
        <v>0</v>
      </c>
      <c r="E436" s="7">
        <v>20.010000000000002</v>
      </c>
      <c r="F436" s="9">
        <v>6.67</v>
      </c>
      <c r="G436" s="11">
        <v>16.68</v>
      </c>
      <c r="H436" s="13">
        <v>23.35</v>
      </c>
      <c r="I436" s="34">
        <v>46.72</v>
      </c>
      <c r="J436" s="34">
        <v>53.43</v>
      </c>
      <c r="K436" s="16">
        <v>6.67</v>
      </c>
      <c r="L436" s="18">
        <v>3.33</v>
      </c>
      <c r="M436" s="20">
        <v>2120.65</v>
      </c>
      <c r="N436" s="22">
        <v>491364.26</v>
      </c>
    </row>
    <row r="437" spans="1:14" x14ac:dyDescent="0.25">
      <c r="A437" s="1">
        <v>155.94999999999999</v>
      </c>
      <c r="B437" s="1">
        <v>0</v>
      </c>
      <c r="C437" s="3">
        <v>0</v>
      </c>
      <c r="D437" s="5">
        <v>60.12</v>
      </c>
      <c r="E437" s="7">
        <v>6.67</v>
      </c>
      <c r="F437" s="9">
        <v>6.67</v>
      </c>
      <c r="G437" s="11">
        <v>33.35</v>
      </c>
      <c r="H437" s="13">
        <v>3.33</v>
      </c>
      <c r="I437" s="34">
        <v>13.34</v>
      </c>
      <c r="J437" s="34">
        <v>3.33</v>
      </c>
      <c r="K437" s="16">
        <v>10</v>
      </c>
      <c r="L437" s="18">
        <v>20</v>
      </c>
      <c r="M437" s="20">
        <v>2660.98</v>
      </c>
      <c r="N437" s="22">
        <v>603754.35</v>
      </c>
    </row>
    <row r="438" spans="1:14" x14ac:dyDescent="0.25">
      <c r="A438" s="1">
        <v>156</v>
      </c>
      <c r="B438" s="1">
        <v>3.33</v>
      </c>
      <c r="C438" s="3">
        <v>282.74</v>
      </c>
      <c r="D438" s="5">
        <v>6.67</v>
      </c>
      <c r="E438" s="7">
        <v>13.34</v>
      </c>
      <c r="F438" s="9">
        <v>3.33</v>
      </c>
      <c r="G438" s="11">
        <v>6.67</v>
      </c>
      <c r="H438" s="13">
        <v>3.33</v>
      </c>
      <c r="I438" s="34">
        <v>0</v>
      </c>
      <c r="J438" s="34">
        <v>3.33</v>
      </c>
      <c r="K438" s="16">
        <v>3.33</v>
      </c>
      <c r="L438" s="18">
        <v>0</v>
      </c>
      <c r="M438" s="20">
        <v>2470.87</v>
      </c>
      <c r="N438" s="22">
        <v>649288.1</v>
      </c>
    </row>
    <row r="439" spans="1:14" x14ac:dyDescent="0.25">
      <c r="A439" s="1">
        <v>156.05000000000001</v>
      </c>
      <c r="B439" s="1">
        <v>0</v>
      </c>
      <c r="C439" s="3">
        <v>6.67</v>
      </c>
      <c r="D439" s="5">
        <v>6.67</v>
      </c>
      <c r="E439" s="7">
        <v>6.67</v>
      </c>
      <c r="F439" s="9">
        <v>0</v>
      </c>
      <c r="G439" s="11">
        <v>43.37</v>
      </c>
      <c r="H439" s="13">
        <v>3.33</v>
      </c>
      <c r="I439" s="34">
        <v>0</v>
      </c>
      <c r="J439" s="34">
        <v>6.67</v>
      </c>
      <c r="K439" s="16">
        <v>0</v>
      </c>
      <c r="L439" s="18">
        <v>20.010000000000002</v>
      </c>
      <c r="M439" s="20">
        <v>2400.7800000000002</v>
      </c>
      <c r="N439" s="22">
        <v>643951.31000000006</v>
      </c>
    </row>
    <row r="440" spans="1:14" x14ac:dyDescent="0.25">
      <c r="A440" s="1">
        <v>156.1</v>
      </c>
      <c r="B440" s="1">
        <v>0</v>
      </c>
      <c r="C440" s="3">
        <v>0</v>
      </c>
      <c r="D440" s="5">
        <v>0</v>
      </c>
      <c r="E440" s="7">
        <v>6.67</v>
      </c>
      <c r="F440" s="9">
        <v>6.67</v>
      </c>
      <c r="G440" s="11">
        <v>0</v>
      </c>
      <c r="H440" s="13">
        <v>0</v>
      </c>
      <c r="I440" s="34">
        <v>0</v>
      </c>
      <c r="J440" s="34">
        <v>10</v>
      </c>
      <c r="K440" s="16">
        <v>0</v>
      </c>
      <c r="L440" s="18">
        <v>33.369999999999997</v>
      </c>
      <c r="M440" s="20">
        <v>1360.4</v>
      </c>
      <c r="N440" s="22">
        <v>542270.56000000006</v>
      </c>
    </row>
    <row r="441" spans="1:14" x14ac:dyDescent="0.25">
      <c r="A441" s="1">
        <v>156.15</v>
      </c>
      <c r="B441" s="1">
        <v>0</v>
      </c>
      <c r="C441" s="3">
        <v>0</v>
      </c>
      <c r="D441" s="5">
        <v>0</v>
      </c>
      <c r="E441" s="7">
        <v>0</v>
      </c>
      <c r="F441" s="9">
        <v>126.95</v>
      </c>
      <c r="G441" s="11">
        <v>0</v>
      </c>
      <c r="H441" s="13">
        <v>0</v>
      </c>
      <c r="I441" s="34">
        <v>0</v>
      </c>
      <c r="J441" s="34">
        <v>3.33</v>
      </c>
      <c r="K441" s="16">
        <v>0</v>
      </c>
      <c r="L441" s="18">
        <v>6.67</v>
      </c>
      <c r="M441" s="20">
        <v>33.340000000000003</v>
      </c>
      <c r="N441" s="22">
        <v>49690.96</v>
      </c>
    </row>
    <row r="442" spans="1:14" x14ac:dyDescent="0.25">
      <c r="A442" s="1">
        <v>156.19999999999999</v>
      </c>
      <c r="B442" s="1">
        <v>0</v>
      </c>
      <c r="C442" s="3">
        <v>0</v>
      </c>
      <c r="D442" s="5">
        <v>0</v>
      </c>
      <c r="E442" s="7">
        <v>0</v>
      </c>
      <c r="F442" s="9">
        <v>0</v>
      </c>
      <c r="G442" s="11">
        <v>0</v>
      </c>
      <c r="H442" s="13">
        <v>0</v>
      </c>
      <c r="I442" s="34">
        <v>0</v>
      </c>
      <c r="J442" s="34">
        <v>0</v>
      </c>
      <c r="K442" s="16">
        <v>0</v>
      </c>
      <c r="L442" s="18">
        <v>0</v>
      </c>
      <c r="M442" s="20">
        <v>0</v>
      </c>
      <c r="N442" s="22">
        <v>420.08</v>
      </c>
    </row>
    <row r="443" spans="1:14" x14ac:dyDescent="0.25">
      <c r="A443" s="1">
        <v>156.25</v>
      </c>
      <c r="B443" s="1">
        <v>0</v>
      </c>
      <c r="C443" s="3">
        <v>0</v>
      </c>
      <c r="D443" s="5">
        <v>0</v>
      </c>
      <c r="E443" s="7">
        <v>0</v>
      </c>
      <c r="F443" s="9">
        <v>0</v>
      </c>
      <c r="G443" s="11">
        <v>0</v>
      </c>
      <c r="H443" s="13">
        <v>6.67</v>
      </c>
      <c r="I443" s="34">
        <v>0</v>
      </c>
      <c r="J443" s="34">
        <v>0</v>
      </c>
      <c r="K443" s="16">
        <v>0</v>
      </c>
      <c r="L443" s="18">
        <v>0</v>
      </c>
      <c r="M443" s="20">
        <v>3.33</v>
      </c>
      <c r="N443" s="22">
        <v>23.34</v>
      </c>
    </row>
    <row r="444" spans="1:14" x14ac:dyDescent="0.25">
      <c r="A444" s="1">
        <v>156.30000000000001</v>
      </c>
      <c r="B444" s="1">
        <v>0</v>
      </c>
      <c r="C444" s="3">
        <v>0</v>
      </c>
      <c r="D444" s="5">
        <v>3.33</v>
      </c>
      <c r="E444" s="7">
        <v>3.33</v>
      </c>
      <c r="F444" s="9">
        <v>0</v>
      </c>
      <c r="G444" s="11">
        <v>0</v>
      </c>
      <c r="H444" s="13">
        <v>0</v>
      </c>
      <c r="I444" s="34">
        <v>0</v>
      </c>
      <c r="J444" s="34">
        <v>0</v>
      </c>
      <c r="K444" s="16">
        <v>0</v>
      </c>
      <c r="L444" s="18">
        <v>0</v>
      </c>
      <c r="M444" s="20">
        <v>0</v>
      </c>
      <c r="N444" s="22">
        <v>0</v>
      </c>
    </row>
    <row r="445" spans="1:14" x14ac:dyDescent="0.25">
      <c r="A445" s="1">
        <v>156.35</v>
      </c>
      <c r="B445" s="1">
        <v>0</v>
      </c>
      <c r="C445" s="3">
        <v>0</v>
      </c>
      <c r="D445" s="5">
        <v>0</v>
      </c>
      <c r="E445" s="7">
        <v>0</v>
      </c>
      <c r="F445" s="9">
        <v>0</v>
      </c>
      <c r="G445" s="11">
        <v>0</v>
      </c>
      <c r="H445" s="13">
        <v>0</v>
      </c>
      <c r="I445" s="34">
        <v>0</v>
      </c>
      <c r="J445" s="34">
        <v>0</v>
      </c>
      <c r="K445" s="16">
        <v>0</v>
      </c>
      <c r="L445" s="18">
        <v>0</v>
      </c>
      <c r="M445" s="20">
        <v>0</v>
      </c>
      <c r="N445" s="22">
        <v>0</v>
      </c>
    </row>
    <row r="446" spans="1:14" x14ac:dyDescent="0.25">
      <c r="A446" s="1">
        <v>156.4</v>
      </c>
      <c r="B446" s="1">
        <v>0</v>
      </c>
      <c r="C446" s="3">
        <v>0</v>
      </c>
      <c r="D446" s="5">
        <v>0</v>
      </c>
      <c r="E446" s="7">
        <v>0</v>
      </c>
      <c r="F446" s="9">
        <v>0</v>
      </c>
      <c r="G446" s="11">
        <v>0</v>
      </c>
      <c r="H446" s="13">
        <v>0</v>
      </c>
      <c r="I446" s="34">
        <v>0</v>
      </c>
      <c r="J446" s="34">
        <v>0</v>
      </c>
      <c r="K446" s="16">
        <v>0</v>
      </c>
      <c r="L446" s="18">
        <v>0</v>
      </c>
      <c r="M446" s="20">
        <v>0</v>
      </c>
      <c r="N446" s="22">
        <v>3.33</v>
      </c>
    </row>
    <row r="447" spans="1:14" x14ac:dyDescent="0.25">
      <c r="A447" s="1">
        <v>156.44999999999999</v>
      </c>
      <c r="B447" s="1">
        <v>0</v>
      </c>
      <c r="C447" s="3">
        <v>0</v>
      </c>
      <c r="D447" s="5">
        <v>0</v>
      </c>
      <c r="E447" s="7">
        <v>0</v>
      </c>
      <c r="F447" s="9">
        <v>0</v>
      </c>
      <c r="G447" s="11">
        <v>0</v>
      </c>
      <c r="H447" s="13">
        <v>0</v>
      </c>
      <c r="I447" s="34">
        <v>0</v>
      </c>
      <c r="J447" s="34">
        <v>0</v>
      </c>
      <c r="K447" s="16">
        <v>0</v>
      </c>
      <c r="L447" s="18">
        <v>0</v>
      </c>
      <c r="M447" s="20">
        <v>3.33</v>
      </c>
      <c r="N447" s="22">
        <v>10</v>
      </c>
    </row>
    <row r="448" spans="1:14" x14ac:dyDescent="0.25">
      <c r="A448" s="1">
        <v>156.5</v>
      </c>
      <c r="B448" s="1">
        <v>0</v>
      </c>
      <c r="C448" s="3">
        <v>0</v>
      </c>
      <c r="D448" s="5">
        <v>0</v>
      </c>
      <c r="E448" s="7">
        <v>0</v>
      </c>
      <c r="F448" s="9">
        <v>0</v>
      </c>
      <c r="G448" s="11">
        <v>0</v>
      </c>
      <c r="H448" s="13">
        <v>0</v>
      </c>
      <c r="I448" s="34">
        <v>0</v>
      </c>
      <c r="J448" s="34">
        <v>6.67</v>
      </c>
      <c r="K448" s="16">
        <v>3.33</v>
      </c>
      <c r="L448" s="18">
        <v>0</v>
      </c>
      <c r="M448" s="20">
        <v>0</v>
      </c>
      <c r="N448" s="22">
        <v>6.67</v>
      </c>
    </row>
    <row r="449" spans="1:14" x14ac:dyDescent="0.25">
      <c r="A449" s="1">
        <v>156.55000000000001</v>
      </c>
      <c r="B449" s="1">
        <v>0</v>
      </c>
      <c r="C449" s="3">
        <v>0</v>
      </c>
      <c r="D449" s="5">
        <v>0</v>
      </c>
      <c r="E449" s="7">
        <v>0</v>
      </c>
      <c r="F449" s="9">
        <v>0</v>
      </c>
      <c r="G449" s="11">
        <v>0</v>
      </c>
      <c r="H449" s="13">
        <v>0</v>
      </c>
      <c r="I449" s="34">
        <v>0</v>
      </c>
      <c r="J449" s="34">
        <v>0</v>
      </c>
      <c r="K449" s="16">
        <v>0</v>
      </c>
      <c r="L449" s="18">
        <v>0</v>
      </c>
      <c r="M449" s="20">
        <v>0</v>
      </c>
      <c r="N449" s="22">
        <v>40.01</v>
      </c>
    </row>
    <row r="450" spans="1:14" x14ac:dyDescent="0.25">
      <c r="A450" s="1">
        <v>156.6</v>
      </c>
      <c r="B450" s="1">
        <v>0</v>
      </c>
      <c r="C450" s="3">
        <v>0</v>
      </c>
      <c r="D450" s="5">
        <v>0</v>
      </c>
      <c r="E450" s="7">
        <v>0</v>
      </c>
      <c r="F450" s="9">
        <v>3.33</v>
      </c>
      <c r="G450" s="11">
        <v>0</v>
      </c>
      <c r="H450" s="13">
        <v>0</v>
      </c>
      <c r="I450" s="34">
        <v>0</v>
      </c>
      <c r="J450" s="34">
        <v>0</v>
      </c>
      <c r="K450" s="16">
        <v>0</v>
      </c>
      <c r="L450" s="18">
        <v>0</v>
      </c>
      <c r="M450" s="20">
        <v>0</v>
      </c>
      <c r="N450" s="22">
        <v>103.35</v>
      </c>
    </row>
    <row r="451" spans="1:14" x14ac:dyDescent="0.25">
      <c r="A451" s="1">
        <v>156.65</v>
      </c>
      <c r="B451" s="1">
        <v>0</v>
      </c>
      <c r="C451" s="3">
        <v>3.33</v>
      </c>
      <c r="D451" s="5">
        <v>3.33</v>
      </c>
      <c r="E451" s="7">
        <v>0</v>
      </c>
      <c r="F451" s="9">
        <v>0</v>
      </c>
      <c r="G451" s="11">
        <v>0</v>
      </c>
      <c r="H451" s="13">
        <v>0</v>
      </c>
      <c r="I451" s="34">
        <v>0</v>
      </c>
      <c r="J451" s="34">
        <v>0</v>
      </c>
      <c r="K451" s="16">
        <v>0</v>
      </c>
      <c r="L451" s="18">
        <v>0</v>
      </c>
      <c r="M451" s="20">
        <v>3.33</v>
      </c>
      <c r="N451" s="22">
        <v>500.1</v>
      </c>
    </row>
    <row r="452" spans="1:14" x14ac:dyDescent="0.25">
      <c r="A452" s="1">
        <v>156.69999999999999</v>
      </c>
      <c r="B452" s="1">
        <v>0</v>
      </c>
      <c r="C452" s="3">
        <v>0</v>
      </c>
      <c r="D452" s="5">
        <v>0</v>
      </c>
      <c r="E452" s="7">
        <v>0</v>
      </c>
      <c r="F452" s="9">
        <v>0</v>
      </c>
      <c r="G452" s="11">
        <v>0</v>
      </c>
      <c r="H452" s="13">
        <v>3.33</v>
      </c>
      <c r="I452" s="34">
        <v>0</v>
      </c>
      <c r="J452" s="34">
        <v>0</v>
      </c>
      <c r="K452" s="16">
        <v>0</v>
      </c>
      <c r="L452" s="18">
        <v>0</v>
      </c>
      <c r="M452" s="20">
        <v>0</v>
      </c>
      <c r="N452" s="22">
        <v>2464.2600000000002</v>
      </c>
    </row>
    <row r="453" spans="1:14" x14ac:dyDescent="0.25">
      <c r="A453" s="1">
        <v>156.75</v>
      </c>
      <c r="B453" s="1">
        <v>0</v>
      </c>
      <c r="C453" s="3">
        <v>6.67</v>
      </c>
      <c r="D453" s="5">
        <v>0</v>
      </c>
      <c r="E453" s="7">
        <v>0</v>
      </c>
      <c r="F453" s="9">
        <v>0</v>
      </c>
      <c r="G453" s="11">
        <v>0</v>
      </c>
      <c r="H453" s="13">
        <v>0</v>
      </c>
      <c r="I453" s="34">
        <v>26.69</v>
      </c>
      <c r="J453" s="34">
        <v>6.67</v>
      </c>
      <c r="K453" s="16">
        <v>3.33</v>
      </c>
      <c r="L453" s="18">
        <v>0</v>
      </c>
      <c r="M453" s="20">
        <v>10</v>
      </c>
      <c r="N453" s="22">
        <v>55978.5</v>
      </c>
    </row>
    <row r="454" spans="1:14" x14ac:dyDescent="0.25">
      <c r="A454" s="1">
        <v>156.80000000000001</v>
      </c>
      <c r="B454" s="1">
        <v>0</v>
      </c>
      <c r="C454" s="3">
        <v>0</v>
      </c>
      <c r="D454" s="5">
        <v>6.67</v>
      </c>
      <c r="E454" s="7">
        <v>0</v>
      </c>
      <c r="F454" s="9">
        <v>30.03</v>
      </c>
      <c r="G454" s="11">
        <v>0</v>
      </c>
      <c r="H454" s="13">
        <v>33.369999999999997</v>
      </c>
      <c r="I454" s="34">
        <v>0</v>
      </c>
      <c r="J454" s="34">
        <v>3.33</v>
      </c>
      <c r="K454" s="16">
        <v>3.33</v>
      </c>
      <c r="L454" s="18">
        <v>0</v>
      </c>
      <c r="M454" s="20">
        <v>76.680000000000007</v>
      </c>
      <c r="N454" s="22">
        <v>174351.68</v>
      </c>
    </row>
    <row r="455" spans="1:14" x14ac:dyDescent="0.25">
      <c r="A455" s="1">
        <v>156.85</v>
      </c>
      <c r="B455" s="1">
        <v>0</v>
      </c>
      <c r="C455" s="3">
        <v>0</v>
      </c>
      <c r="D455" s="5">
        <v>0</v>
      </c>
      <c r="E455" s="7">
        <v>10</v>
      </c>
      <c r="F455" s="9">
        <v>0</v>
      </c>
      <c r="G455" s="11">
        <v>0</v>
      </c>
      <c r="H455" s="13">
        <v>0</v>
      </c>
      <c r="I455" s="34">
        <v>0</v>
      </c>
      <c r="J455" s="34">
        <v>0</v>
      </c>
      <c r="K455" s="16">
        <v>0</v>
      </c>
      <c r="L455" s="18">
        <v>0</v>
      </c>
      <c r="M455" s="20">
        <v>130.02000000000001</v>
      </c>
      <c r="N455" s="22">
        <v>274108.44</v>
      </c>
    </row>
    <row r="456" spans="1:14" x14ac:dyDescent="0.25">
      <c r="A456" s="1">
        <v>156.9</v>
      </c>
      <c r="B456" s="1">
        <v>6.67</v>
      </c>
      <c r="C456" s="3">
        <v>0</v>
      </c>
      <c r="D456" s="5">
        <v>174.38</v>
      </c>
      <c r="E456" s="7">
        <v>13.34</v>
      </c>
      <c r="F456" s="9">
        <v>0</v>
      </c>
      <c r="G456" s="11">
        <v>6.67</v>
      </c>
      <c r="H456" s="13">
        <v>6.67</v>
      </c>
      <c r="I456" s="34">
        <v>0</v>
      </c>
      <c r="J456" s="34">
        <v>20.010000000000002</v>
      </c>
      <c r="K456" s="16">
        <v>0</v>
      </c>
      <c r="L456" s="18">
        <v>0</v>
      </c>
      <c r="M456" s="20">
        <v>253.38</v>
      </c>
      <c r="N456" s="22">
        <v>373381.4</v>
      </c>
    </row>
    <row r="457" spans="1:14" x14ac:dyDescent="0.25">
      <c r="A457" s="1">
        <v>156.94999999999999</v>
      </c>
      <c r="B457" s="1">
        <v>0</v>
      </c>
      <c r="C457" s="3">
        <v>0</v>
      </c>
      <c r="D457" s="5">
        <v>66.81</v>
      </c>
      <c r="E457" s="7">
        <v>0</v>
      </c>
      <c r="F457" s="9">
        <v>0</v>
      </c>
      <c r="G457" s="11">
        <v>0</v>
      </c>
      <c r="H457" s="13">
        <v>0</v>
      </c>
      <c r="I457" s="34">
        <v>0</v>
      </c>
      <c r="J457" s="34">
        <v>10</v>
      </c>
      <c r="K457" s="16">
        <v>0</v>
      </c>
      <c r="L457" s="18">
        <v>10</v>
      </c>
      <c r="M457" s="20">
        <v>200.04</v>
      </c>
      <c r="N457" s="22">
        <v>457643.76</v>
      </c>
    </row>
    <row r="458" spans="1:14" x14ac:dyDescent="0.25">
      <c r="A458" s="1">
        <v>157</v>
      </c>
      <c r="B458" s="1">
        <v>0</v>
      </c>
      <c r="C458" s="3">
        <v>13.34</v>
      </c>
      <c r="D458" s="5">
        <v>23.35</v>
      </c>
      <c r="E458" s="7">
        <v>30.03</v>
      </c>
      <c r="F458" s="9">
        <v>0</v>
      </c>
      <c r="G458" s="11">
        <v>0</v>
      </c>
      <c r="H458" s="13">
        <v>0</v>
      </c>
      <c r="I458" s="34">
        <v>63.46</v>
      </c>
      <c r="J458" s="34">
        <v>0</v>
      </c>
      <c r="K458" s="16">
        <v>10</v>
      </c>
      <c r="L458" s="18">
        <v>0</v>
      </c>
      <c r="M458" s="20">
        <v>250.05</v>
      </c>
      <c r="N458" s="22">
        <v>505855.77</v>
      </c>
    </row>
    <row r="459" spans="1:14" x14ac:dyDescent="0.25">
      <c r="A459" s="1">
        <v>157.05000000000001</v>
      </c>
      <c r="B459" s="1">
        <v>10</v>
      </c>
      <c r="C459" s="3">
        <v>10</v>
      </c>
      <c r="D459" s="5">
        <v>0</v>
      </c>
      <c r="E459" s="7">
        <v>0</v>
      </c>
      <c r="F459" s="9">
        <v>0</v>
      </c>
      <c r="G459" s="11">
        <v>3.33</v>
      </c>
      <c r="H459" s="13">
        <v>0</v>
      </c>
      <c r="I459" s="34">
        <v>20.010000000000002</v>
      </c>
      <c r="J459" s="34">
        <v>6.67</v>
      </c>
      <c r="K459" s="16">
        <v>0</v>
      </c>
      <c r="L459" s="18">
        <v>0</v>
      </c>
      <c r="M459" s="20">
        <v>176.7</v>
      </c>
      <c r="N459" s="22">
        <v>515246.1</v>
      </c>
    </row>
    <row r="460" spans="1:14" x14ac:dyDescent="0.25">
      <c r="A460" s="1">
        <v>157.1</v>
      </c>
      <c r="B460" s="1">
        <v>16.670000000000002</v>
      </c>
      <c r="C460" s="3">
        <v>6.67</v>
      </c>
      <c r="D460" s="5">
        <v>1510.85</v>
      </c>
      <c r="E460" s="7">
        <v>0</v>
      </c>
      <c r="F460" s="9">
        <v>10</v>
      </c>
      <c r="G460" s="11">
        <v>0</v>
      </c>
      <c r="H460" s="13">
        <v>0</v>
      </c>
      <c r="I460" s="34">
        <v>6.67</v>
      </c>
      <c r="J460" s="34">
        <v>33.36</v>
      </c>
      <c r="K460" s="16">
        <v>0</v>
      </c>
      <c r="L460" s="18">
        <v>0</v>
      </c>
      <c r="M460" s="20">
        <v>133.36000000000001</v>
      </c>
      <c r="N460" s="22">
        <v>406348.23</v>
      </c>
    </row>
    <row r="461" spans="1:14" x14ac:dyDescent="0.25">
      <c r="A461" s="1">
        <v>157.15</v>
      </c>
      <c r="B461" s="1">
        <v>0</v>
      </c>
      <c r="C461" s="3">
        <v>0</v>
      </c>
      <c r="D461" s="5">
        <v>10</v>
      </c>
      <c r="E461" s="7">
        <v>0</v>
      </c>
      <c r="F461" s="9">
        <v>0</v>
      </c>
      <c r="G461" s="11">
        <v>0</v>
      </c>
      <c r="H461" s="13">
        <v>0</v>
      </c>
      <c r="I461" s="34">
        <v>0</v>
      </c>
      <c r="J461" s="34">
        <v>0</v>
      </c>
      <c r="K461" s="16">
        <v>0</v>
      </c>
      <c r="L461" s="18">
        <v>0</v>
      </c>
      <c r="M461" s="20">
        <v>13.33</v>
      </c>
      <c r="N461" s="22">
        <v>50102.03</v>
      </c>
    </row>
    <row r="462" spans="1:14" x14ac:dyDescent="0.25">
      <c r="A462" s="1">
        <v>157.19999999999999</v>
      </c>
      <c r="B462" s="1">
        <v>0</v>
      </c>
      <c r="C462" s="3">
        <v>0</v>
      </c>
      <c r="D462" s="5">
        <v>0</v>
      </c>
      <c r="E462" s="7">
        <v>0</v>
      </c>
      <c r="F462" s="9">
        <v>0</v>
      </c>
      <c r="G462" s="11">
        <v>6.67</v>
      </c>
      <c r="H462" s="13">
        <v>0</v>
      </c>
      <c r="I462" s="34">
        <v>0</v>
      </c>
      <c r="J462" s="34">
        <v>6.67</v>
      </c>
      <c r="K462" s="16">
        <v>0</v>
      </c>
      <c r="L462" s="18">
        <v>0</v>
      </c>
      <c r="M462" s="20">
        <v>0</v>
      </c>
      <c r="N462" s="22">
        <v>450.09</v>
      </c>
    </row>
    <row r="463" spans="1:14" x14ac:dyDescent="0.25">
      <c r="A463" s="1">
        <v>157.25</v>
      </c>
      <c r="B463" s="1">
        <v>0</v>
      </c>
      <c r="C463" s="3">
        <v>0</v>
      </c>
      <c r="D463" s="5">
        <v>0</v>
      </c>
      <c r="E463" s="7">
        <v>0</v>
      </c>
      <c r="F463" s="9">
        <v>0</v>
      </c>
      <c r="G463" s="11">
        <v>0</v>
      </c>
      <c r="H463" s="13">
        <v>0</v>
      </c>
      <c r="I463" s="34">
        <v>0</v>
      </c>
      <c r="J463" s="34">
        <v>0</v>
      </c>
      <c r="K463" s="16">
        <v>0</v>
      </c>
      <c r="L463" s="18">
        <v>0</v>
      </c>
      <c r="M463" s="20">
        <v>0</v>
      </c>
      <c r="N463" s="22">
        <v>30.01</v>
      </c>
    </row>
    <row r="464" spans="1:14" x14ac:dyDescent="0.25">
      <c r="A464" s="1">
        <v>157.30000000000001</v>
      </c>
      <c r="B464" s="1">
        <v>0</v>
      </c>
      <c r="C464" s="3">
        <v>0</v>
      </c>
      <c r="D464" s="5">
        <v>0</v>
      </c>
      <c r="E464" s="7">
        <v>0</v>
      </c>
      <c r="F464" s="9">
        <v>0</v>
      </c>
      <c r="G464" s="11">
        <v>0</v>
      </c>
      <c r="H464" s="13">
        <v>0</v>
      </c>
      <c r="I464" s="34">
        <v>0</v>
      </c>
      <c r="J464" s="34">
        <v>0</v>
      </c>
      <c r="K464" s="16">
        <v>0</v>
      </c>
      <c r="L464" s="18">
        <v>0</v>
      </c>
      <c r="M464" s="20">
        <v>0</v>
      </c>
      <c r="N464" s="22">
        <v>6.67</v>
      </c>
    </row>
    <row r="465" spans="1:14" x14ac:dyDescent="0.25">
      <c r="A465" s="1">
        <v>157.35</v>
      </c>
      <c r="B465" s="1">
        <v>0</v>
      </c>
      <c r="C465" s="3">
        <v>0</v>
      </c>
      <c r="D465" s="5">
        <v>0</v>
      </c>
      <c r="E465" s="7">
        <v>3.33</v>
      </c>
      <c r="F465" s="9">
        <v>3.33</v>
      </c>
      <c r="G465" s="11">
        <v>0</v>
      </c>
      <c r="H465" s="13">
        <v>0</v>
      </c>
      <c r="I465" s="34">
        <v>0</v>
      </c>
      <c r="J465" s="34">
        <v>0</v>
      </c>
      <c r="K465" s="16">
        <v>0</v>
      </c>
      <c r="L465" s="18">
        <v>3.33</v>
      </c>
      <c r="M465" s="20">
        <v>0</v>
      </c>
      <c r="N465" s="22">
        <v>0</v>
      </c>
    </row>
    <row r="466" spans="1:14" x14ac:dyDescent="0.25">
      <c r="A466" s="1">
        <v>157.4</v>
      </c>
      <c r="B466" s="1">
        <v>0</v>
      </c>
      <c r="C466" s="3">
        <v>0</v>
      </c>
      <c r="D466" s="5">
        <v>0</v>
      </c>
      <c r="E466" s="7">
        <v>0</v>
      </c>
      <c r="F466" s="9">
        <v>0</v>
      </c>
      <c r="G466" s="11">
        <v>0</v>
      </c>
      <c r="H466" s="13">
        <v>0</v>
      </c>
      <c r="I466" s="34">
        <v>0</v>
      </c>
      <c r="J466" s="34">
        <v>0</v>
      </c>
      <c r="K466" s="16">
        <v>0</v>
      </c>
      <c r="L466" s="18">
        <v>0</v>
      </c>
      <c r="M466" s="20">
        <v>0</v>
      </c>
      <c r="N466" s="22">
        <v>0</v>
      </c>
    </row>
    <row r="467" spans="1:14" x14ac:dyDescent="0.25">
      <c r="A467" s="1">
        <v>157.44999999999999</v>
      </c>
      <c r="B467" s="1">
        <v>0</v>
      </c>
      <c r="C467" s="3">
        <v>6.67</v>
      </c>
      <c r="D467" s="5">
        <v>0</v>
      </c>
      <c r="E467" s="7">
        <v>0</v>
      </c>
      <c r="F467" s="9">
        <v>0</v>
      </c>
      <c r="G467" s="11">
        <v>0</v>
      </c>
      <c r="H467" s="13">
        <v>0</v>
      </c>
      <c r="I467" s="34">
        <v>0</v>
      </c>
      <c r="J467" s="34">
        <v>0</v>
      </c>
      <c r="K467" s="16">
        <v>0</v>
      </c>
      <c r="L467" s="18">
        <v>0</v>
      </c>
      <c r="M467" s="20">
        <v>0</v>
      </c>
      <c r="N467" s="22">
        <v>13.34</v>
      </c>
    </row>
    <row r="468" spans="1:14" x14ac:dyDescent="0.25">
      <c r="A468" s="1">
        <v>157.5</v>
      </c>
      <c r="B468" s="1">
        <v>0</v>
      </c>
      <c r="C468" s="3">
        <v>0</v>
      </c>
      <c r="D468" s="5">
        <v>0</v>
      </c>
      <c r="E468" s="7">
        <v>0</v>
      </c>
      <c r="F468" s="9">
        <v>0</v>
      </c>
      <c r="G468" s="11">
        <v>0</v>
      </c>
      <c r="H468" s="13">
        <v>0</v>
      </c>
      <c r="I468" s="34">
        <v>0</v>
      </c>
      <c r="J468" s="34">
        <v>0</v>
      </c>
      <c r="K468" s="16">
        <v>0</v>
      </c>
      <c r="L468" s="18">
        <v>0</v>
      </c>
      <c r="M468" s="20">
        <v>0</v>
      </c>
      <c r="N468" s="22">
        <v>10</v>
      </c>
    </row>
    <row r="469" spans="1:14" x14ac:dyDescent="0.25">
      <c r="K469" s="15"/>
      <c r="L469" s="16"/>
      <c r="M469" s="18"/>
      <c r="N469" s="20"/>
    </row>
    <row r="470" spans="1:14" x14ac:dyDescent="0.25">
      <c r="K470" s="15"/>
      <c r="L470" s="16"/>
      <c r="M470" s="18"/>
      <c r="N470" s="20"/>
    </row>
    <row r="471" spans="1:14" x14ac:dyDescent="0.25">
      <c r="A471" s="1" t="s">
        <v>2</v>
      </c>
      <c r="B471" s="1"/>
      <c r="C471" s="3"/>
      <c r="D471" s="5"/>
      <c r="E471" s="7"/>
      <c r="F471" s="9"/>
      <c r="G471" s="11"/>
      <c r="H471" s="13"/>
      <c r="K471" s="16"/>
      <c r="L471" s="18"/>
      <c r="M471" s="20"/>
      <c r="N471" s="22"/>
    </row>
  </sheetData>
  <mergeCells count="1">
    <mergeCell ref="C6:J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1"/>
  <sheetViews>
    <sheetView workbookViewId="0">
      <pane ySplit="1" topLeftCell="A2" activePane="bottomLeft" state="frozen"/>
      <selection pane="bottomLeft" activeCell="C217" sqref="C217:C219"/>
    </sheetView>
  </sheetViews>
  <sheetFormatPr defaultRowHeight="15" x14ac:dyDescent="0.25"/>
  <cols>
    <col min="9" max="10" width="9.140625" style="34"/>
    <col min="13" max="13" width="12.7109375" customWidth="1"/>
    <col min="14" max="14" width="10.140625" customWidth="1"/>
    <col min="15" max="15" width="9.140625" style="34"/>
  </cols>
  <sheetData>
    <row r="1" spans="1:16" x14ac:dyDescent="0.25">
      <c r="A1" s="24"/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2" spans="1:16" s="34" customFormat="1" x14ac:dyDescent="0.25">
      <c r="A2" s="34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s="34" customFormat="1" x14ac:dyDescent="0.25">
      <c r="A3" s="34" t="s">
        <v>23</v>
      </c>
    </row>
    <row r="6" spans="1:16" x14ac:dyDescent="0.25">
      <c r="B6" s="34" t="s">
        <v>13</v>
      </c>
      <c r="C6" s="49" t="s">
        <v>11</v>
      </c>
      <c r="D6" s="49"/>
      <c r="E6" s="49"/>
      <c r="F6" s="49"/>
      <c r="G6" s="49"/>
      <c r="H6" s="49"/>
      <c r="I6" s="49"/>
      <c r="J6" s="49"/>
      <c r="K6" s="34" t="s">
        <v>14</v>
      </c>
      <c r="L6" s="34" t="s">
        <v>16</v>
      </c>
      <c r="O6"/>
    </row>
    <row r="7" spans="1:16" x14ac:dyDescent="0.25">
      <c r="B7" s="34" t="s">
        <v>15</v>
      </c>
      <c r="C7" s="34" t="s">
        <v>3</v>
      </c>
      <c r="D7" s="34" t="s">
        <v>4</v>
      </c>
      <c r="E7" s="34" t="s">
        <v>5</v>
      </c>
      <c r="F7" s="34" t="s">
        <v>6</v>
      </c>
      <c r="G7" s="34" t="s">
        <v>7</v>
      </c>
      <c r="H7" s="34" t="s">
        <v>8</v>
      </c>
      <c r="I7" s="34" t="s">
        <v>9</v>
      </c>
      <c r="J7" s="34" t="s">
        <v>10</v>
      </c>
      <c r="K7" s="34" t="s">
        <v>12</v>
      </c>
      <c r="L7" s="34" t="s">
        <v>25</v>
      </c>
      <c r="M7" s="34" t="s">
        <v>17</v>
      </c>
      <c r="N7" s="34" t="s">
        <v>18</v>
      </c>
    </row>
    <row r="8" spans="1:16" x14ac:dyDescent="0.25">
      <c r="A8" s="24" t="s">
        <v>0</v>
      </c>
      <c r="B8" s="24" t="s">
        <v>1</v>
      </c>
      <c r="C8" s="25" t="s">
        <v>1</v>
      </c>
      <c r="D8" s="26" t="s">
        <v>1</v>
      </c>
      <c r="E8" s="27" t="s">
        <v>1</v>
      </c>
      <c r="F8" s="28" t="s">
        <v>1</v>
      </c>
      <c r="G8" s="29" t="s">
        <v>1</v>
      </c>
      <c r="H8" s="30" t="s">
        <v>1</v>
      </c>
      <c r="I8" s="34" t="s">
        <v>1</v>
      </c>
      <c r="J8" s="34" t="s">
        <v>1</v>
      </c>
      <c r="K8" s="31" t="s">
        <v>1</v>
      </c>
      <c r="L8" s="32" t="s">
        <v>1</v>
      </c>
      <c r="M8" s="33" t="s">
        <v>1</v>
      </c>
      <c r="N8" s="34" t="s">
        <v>1</v>
      </c>
    </row>
    <row r="9" spans="1:16" x14ac:dyDescent="0.25">
      <c r="A9" s="24">
        <v>64.55</v>
      </c>
      <c r="B9" s="24">
        <v>60.01</v>
      </c>
      <c r="C9" s="25">
        <v>73.349999999999994</v>
      </c>
      <c r="D9" s="26">
        <v>40.01</v>
      </c>
      <c r="E9" s="27">
        <v>60.01</v>
      </c>
      <c r="F9" s="28">
        <v>133.35</v>
      </c>
      <c r="G9" s="29">
        <v>26.67</v>
      </c>
      <c r="H9" s="30">
        <v>46.67</v>
      </c>
      <c r="I9" s="34">
        <v>53.34</v>
      </c>
      <c r="J9" s="34">
        <v>60.01</v>
      </c>
      <c r="K9" s="31">
        <v>86.68</v>
      </c>
      <c r="L9" s="32">
        <v>146.69</v>
      </c>
      <c r="M9" s="33">
        <v>160.03</v>
      </c>
      <c r="N9" s="34">
        <v>146.69</v>
      </c>
    </row>
    <row r="10" spans="1:16" x14ac:dyDescent="0.25">
      <c r="A10" s="24">
        <v>64.599999999999994</v>
      </c>
      <c r="B10" s="24">
        <v>236.71</v>
      </c>
      <c r="C10" s="25">
        <v>313.39</v>
      </c>
      <c r="D10" s="26">
        <v>186.69</v>
      </c>
      <c r="E10" s="27">
        <v>150.03</v>
      </c>
      <c r="F10" s="28">
        <v>503.42</v>
      </c>
      <c r="G10" s="29">
        <v>146.69</v>
      </c>
      <c r="H10" s="30">
        <v>210.04</v>
      </c>
      <c r="I10" s="34">
        <v>236.71</v>
      </c>
      <c r="J10" s="34">
        <v>186.7</v>
      </c>
      <c r="K10" s="31">
        <v>393.41</v>
      </c>
      <c r="L10" s="32">
        <v>326.72000000000003</v>
      </c>
      <c r="M10" s="33">
        <v>626.78</v>
      </c>
      <c r="N10" s="34">
        <v>666.79</v>
      </c>
    </row>
    <row r="11" spans="1:16" x14ac:dyDescent="0.25">
      <c r="A11" s="24">
        <v>64.650000000000006</v>
      </c>
      <c r="B11" s="24">
        <v>263.38</v>
      </c>
      <c r="C11" s="25">
        <v>373.4</v>
      </c>
      <c r="D11" s="26">
        <v>293.39</v>
      </c>
      <c r="E11" s="27">
        <v>233.38</v>
      </c>
      <c r="F11" s="28">
        <v>930.18</v>
      </c>
      <c r="G11" s="29">
        <v>266.70999999999998</v>
      </c>
      <c r="H11" s="30">
        <v>313.39</v>
      </c>
      <c r="I11" s="34">
        <v>310.06</v>
      </c>
      <c r="J11" s="34">
        <v>273.38</v>
      </c>
      <c r="K11" s="31">
        <v>460.09</v>
      </c>
      <c r="L11" s="32">
        <v>573.44000000000005</v>
      </c>
      <c r="M11" s="33">
        <v>876.83</v>
      </c>
      <c r="N11" s="34">
        <v>933.51</v>
      </c>
    </row>
    <row r="12" spans="1:16" x14ac:dyDescent="0.25">
      <c r="A12" s="24">
        <v>64.7</v>
      </c>
      <c r="B12" s="24">
        <v>296.70999999999998</v>
      </c>
      <c r="C12" s="25">
        <v>506.75</v>
      </c>
      <c r="D12" s="26">
        <v>350.07</v>
      </c>
      <c r="E12" s="27">
        <v>253.38</v>
      </c>
      <c r="F12" s="28">
        <v>1110.22</v>
      </c>
      <c r="G12" s="29">
        <v>396.74</v>
      </c>
      <c r="H12" s="30">
        <v>430.07</v>
      </c>
      <c r="I12" s="34">
        <v>360.07</v>
      </c>
      <c r="J12" s="34">
        <v>423.41</v>
      </c>
      <c r="K12" s="31">
        <v>686.79</v>
      </c>
      <c r="L12" s="32">
        <v>926.86</v>
      </c>
      <c r="M12" s="33">
        <v>1123.54</v>
      </c>
      <c r="N12" s="34">
        <v>1333.6</v>
      </c>
    </row>
    <row r="13" spans="1:16" x14ac:dyDescent="0.25">
      <c r="A13" s="24">
        <v>64.75</v>
      </c>
      <c r="B13" s="24">
        <v>323.38</v>
      </c>
      <c r="C13" s="25">
        <v>443.42</v>
      </c>
      <c r="D13" s="26">
        <v>393.4</v>
      </c>
      <c r="E13" s="27">
        <v>296.72000000000003</v>
      </c>
      <c r="F13" s="28">
        <v>1140.23</v>
      </c>
      <c r="G13" s="29">
        <v>333.39</v>
      </c>
      <c r="H13" s="30">
        <v>480.09</v>
      </c>
      <c r="I13" s="34">
        <v>413.41</v>
      </c>
      <c r="J13" s="34">
        <v>503.43</v>
      </c>
      <c r="K13" s="31">
        <v>736.8</v>
      </c>
      <c r="L13" s="32">
        <v>1026.9100000000001</v>
      </c>
      <c r="M13" s="33">
        <v>1290.26</v>
      </c>
      <c r="N13" s="34">
        <v>1470.32</v>
      </c>
    </row>
    <row r="14" spans="1:16" x14ac:dyDescent="0.25">
      <c r="A14" s="24">
        <v>64.8</v>
      </c>
      <c r="B14" s="24">
        <v>420.07</v>
      </c>
      <c r="C14" s="25">
        <v>503.43</v>
      </c>
      <c r="D14" s="26">
        <v>420.07</v>
      </c>
      <c r="E14" s="27">
        <v>360.06</v>
      </c>
      <c r="F14" s="28">
        <v>1266.9000000000001</v>
      </c>
      <c r="G14" s="29">
        <v>463.42</v>
      </c>
      <c r="H14" s="30">
        <v>540.1</v>
      </c>
      <c r="I14" s="34">
        <v>513.42999999999995</v>
      </c>
      <c r="J14" s="34">
        <v>466.75</v>
      </c>
      <c r="K14" s="31">
        <v>813.48</v>
      </c>
      <c r="L14" s="32">
        <v>1150.23</v>
      </c>
      <c r="M14" s="33">
        <v>1280.25</v>
      </c>
      <c r="N14" s="34">
        <v>1446.99</v>
      </c>
    </row>
    <row r="15" spans="1:16" x14ac:dyDescent="0.25">
      <c r="A15" s="24">
        <v>64.849999999999994</v>
      </c>
      <c r="B15" s="24">
        <v>376.73</v>
      </c>
      <c r="C15" s="25">
        <v>570.11</v>
      </c>
      <c r="D15" s="26">
        <v>356.73</v>
      </c>
      <c r="E15" s="27">
        <v>303.39</v>
      </c>
      <c r="F15" s="28">
        <v>1406.97</v>
      </c>
      <c r="G15" s="29">
        <v>303.39</v>
      </c>
      <c r="H15" s="30">
        <v>500.09</v>
      </c>
      <c r="I15" s="34">
        <v>426.74</v>
      </c>
      <c r="J15" s="34">
        <v>433.41</v>
      </c>
      <c r="K15" s="31">
        <v>870.16</v>
      </c>
      <c r="L15" s="32">
        <v>1170.24</v>
      </c>
      <c r="M15" s="33">
        <v>1376.96</v>
      </c>
      <c r="N15" s="34">
        <v>1470.32</v>
      </c>
    </row>
    <row r="16" spans="1:16" x14ac:dyDescent="0.25">
      <c r="A16" s="24">
        <v>64.900000000000006</v>
      </c>
      <c r="B16" s="24">
        <v>436.74</v>
      </c>
      <c r="C16" s="25">
        <v>600.1</v>
      </c>
      <c r="D16" s="26">
        <v>420.07</v>
      </c>
      <c r="E16" s="27">
        <v>386.74</v>
      </c>
      <c r="F16" s="28">
        <v>1430.31</v>
      </c>
      <c r="G16" s="29">
        <v>430.08</v>
      </c>
      <c r="H16" s="30">
        <v>720.15</v>
      </c>
      <c r="I16" s="34">
        <v>333.39</v>
      </c>
      <c r="J16" s="34">
        <v>536.76</v>
      </c>
      <c r="K16" s="31">
        <v>883.51</v>
      </c>
      <c r="L16" s="32">
        <v>1073.55</v>
      </c>
      <c r="M16" s="33">
        <v>1373.61</v>
      </c>
      <c r="N16" s="34">
        <v>1510.32</v>
      </c>
    </row>
    <row r="17" spans="1:14" x14ac:dyDescent="0.25">
      <c r="A17" s="24">
        <v>64.95</v>
      </c>
      <c r="B17" s="24">
        <v>350.06</v>
      </c>
      <c r="C17" s="25">
        <v>706.8</v>
      </c>
      <c r="D17" s="26">
        <v>410.07</v>
      </c>
      <c r="E17" s="27">
        <v>373.41</v>
      </c>
      <c r="F17" s="28">
        <v>1400.27</v>
      </c>
      <c r="G17" s="29">
        <v>420.08</v>
      </c>
      <c r="H17" s="30">
        <v>580.11</v>
      </c>
      <c r="I17" s="34">
        <v>590.1</v>
      </c>
      <c r="J17" s="34">
        <v>536.77</v>
      </c>
      <c r="K17" s="31">
        <v>953.53</v>
      </c>
      <c r="L17" s="32">
        <v>1093.55</v>
      </c>
      <c r="M17" s="33">
        <v>1356.94</v>
      </c>
      <c r="N17" s="34">
        <v>1483.63</v>
      </c>
    </row>
    <row r="18" spans="1:14" x14ac:dyDescent="0.25">
      <c r="A18" s="24">
        <v>65</v>
      </c>
      <c r="B18" s="24">
        <v>353.4</v>
      </c>
      <c r="C18" s="25">
        <v>653.45000000000005</v>
      </c>
      <c r="D18" s="26">
        <v>506.75</v>
      </c>
      <c r="E18" s="27">
        <v>413.4</v>
      </c>
      <c r="F18" s="28">
        <v>1323.59</v>
      </c>
      <c r="G18" s="29">
        <v>336.72</v>
      </c>
      <c r="H18" s="30">
        <v>643.46</v>
      </c>
      <c r="I18" s="34">
        <v>450.08</v>
      </c>
      <c r="J18" s="34">
        <v>510.09</v>
      </c>
      <c r="K18" s="31">
        <v>866.83</v>
      </c>
      <c r="L18" s="32">
        <v>1213.57</v>
      </c>
      <c r="M18" s="33">
        <v>1456.96</v>
      </c>
      <c r="N18" s="34">
        <v>1510.32</v>
      </c>
    </row>
    <row r="19" spans="1:14" x14ac:dyDescent="0.25">
      <c r="A19" s="24">
        <v>65.05</v>
      </c>
      <c r="B19" s="24">
        <v>416.74</v>
      </c>
      <c r="C19" s="25">
        <v>720.13</v>
      </c>
      <c r="D19" s="26">
        <v>306.70999999999998</v>
      </c>
      <c r="E19" s="27">
        <v>416.74</v>
      </c>
      <c r="F19" s="28">
        <v>1283.5999999999999</v>
      </c>
      <c r="G19" s="29">
        <v>416.74</v>
      </c>
      <c r="H19" s="30">
        <v>500.09</v>
      </c>
      <c r="I19" s="34">
        <v>460.08</v>
      </c>
      <c r="J19" s="34">
        <v>546.77</v>
      </c>
      <c r="K19" s="31">
        <v>960.2</v>
      </c>
      <c r="L19" s="32">
        <v>1036.8599999999999</v>
      </c>
      <c r="M19" s="33">
        <v>1386.98</v>
      </c>
      <c r="N19" s="34">
        <v>1620.36</v>
      </c>
    </row>
    <row r="20" spans="1:14" x14ac:dyDescent="0.25">
      <c r="A20" s="24">
        <v>65.099999999999994</v>
      </c>
      <c r="B20" s="24">
        <v>380.06</v>
      </c>
      <c r="C20" s="25">
        <v>530.09</v>
      </c>
      <c r="D20" s="26">
        <v>433.41</v>
      </c>
      <c r="E20" s="27">
        <v>370.06</v>
      </c>
      <c r="F20" s="28">
        <v>1136.9000000000001</v>
      </c>
      <c r="G20" s="29">
        <v>303.38</v>
      </c>
      <c r="H20" s="30">
        <v>593.42999999999995</v>
      </c>
      <c r="I20" s="34">
        <v>393.4</v>
      </c>
      <c r="J20" s="34">
        <v>476.76</v>
      </c>
      <c r="K20" s="31">
        <v>720.14</v>
      </c>
      <c r="L20" s="32">
        <v>1146.9000000000001</v>
      </c>
      <c r="M20" s="33">
        <v>1266.9100000000001</v>
      </c>
      <c r="N20" s="34">
        <v>1500.33</v>
      </c>
    </row>
    <row r="21" spans="1:14" x14ac:dyDescent="0.25">
      <c r="A21" s="24">
        <v>65.150000000000006</v>
      </c>
      <c r="B21" s="24">
        <v>353.39</v>
      </c>
      <c r="C21" s="25">
        <v>453.41</v>
      </c>
      <c r="D21" s="26">
        <v>420.08</v>
      </c>
      <c r="E21" s="27">
        <v>303.38</v>
      </c>
      <c r="F21" s="28">
        <v>1203.58</v>
      </c>
      <c r="G21" s="29">
        <v>380.07</v>
      </c>
      <c r="H21" s="30">
        <v>483.42</v>
      </c>
      <c r="I21" s="34">
        <v>390.07</v>
      </c>
      <c r="J21" s="34">
        <v>423.41</v>
      </c>
      <c r="K21" s="31">
        <v>800.15</v>
      </c>
      <c r="L21" s="32">
        <v>1020.21</v>
      </c>
      <c r="M21" s="33">
        <v>1080.22</v>
      </c>
      <c r="N21" s="34">
        <v>1303.5999999999999</v>
      </c>
    </row>
    <row r="22" spans="1:14" x14ac:dyDescent="0.25">
      <c r="A22" s="24">
        <v>65.2</v>
      </c>
      <c r="B22" s="24">
        <v>263.38</v>
      </c>
      <c r="C22" s="25">
        <v>526.77</v>
      </c>
      <c r="D22" s="26">
        <v>330.06</v>
      </c>
      <c r="E22" s="27">
        <v>206.7</v>
      </c>
      <c r="F22" s="28">
        <v>933.52</v>
      </c>
      <c r="G22" s="29">
        <v>276.70999999999998</v>
      </c>
      <c r="H22" s="30">
        <v>473.41</v>
      </c>
      <c r="I22" s="34">
        <v>313.39</v>
      </c>
      <c r="J22" s="34">
        <v>386.73</v>
      </c>
      <c r="K22" s="31">
        <v>676.8</v>
      </c>
      <c r="L22" s="32">
        <v>753.48</v>
      </c>
      <c r="M22" s="33">
        <v>1113.56</v>
      </c>
      <c r="N22" s="34">
        <v>1393.62</v>
      </c>
    </row>
    <row r="23" spans="1:14" x14ac:dyDescent="0.25">
      <c r="A23" s="24">
        <v>65.25</v>
      </c>
      <c r="B23" s="24">
        <v>16.670000000000002</v>
      </c>
      <c r="C23" s="25">
        <v>13.34</v>
      </c>
      <c r="D23" s="26">
        <v>0</v>
      </c>
      <c r="E23" s="27">
        <v>13.33</v>
      </c>
      <c r="F23" s="28">
        <v>23.34</v>
      </c>
      <c r="G23" s="29">
        <v>6.67</v>
      </c>
      <c r="H23" s="30">
        <v>10</v>
      </c>
      <c r="I23" s="34">
        <v>20</v>
      </c>
      <c r="J23" s="34">
        <v>23.34</v>
      </c>
      <c r="K23" s="31">
        <v>43.34</v>
      </c>
      <c r="L23" s="32">
        <v>50.01</v>
      </c>
      <c r="M23" s="33">
        <v>23.34</v>
      </c>
      <c r="N23" s="34">
        <v>60.01</v>
      </c>
    </row>
    <row r="24" spans="1:14" x14ac:dyDescent="0.25">
      <c r="A24" s="24">
        <v>65.3</v>
      </c>
      <c r="B24" s="24">
        <v>0</v>
      </c>
      <c r="C24" s="25">
        <v>3.33</v>
      </c>
      <c r="D24" s="26">
        <v>0</v>
      </c>
      <c r="E24" s="27">
        <v>0</v>
      </c>
      <c r="F24" s="28">
        <v>3.33</v>
      </c>
      <c r="G24" s="29">
        <v>3.33</v>
      </c>
      <c r="H24" s="30">
        <v>13.34</v>
      </c>
      <c r="I24" s="34">
        <v>3.33</v>
      </c>
      <c r="J24" s="34">
        <v>23.34</v>
      </c>
      <c r="K24" s="31">
        <v>80.010000000000005</v>
      </c>
      <c r="L24" s="32">
        <v>126.68</v>
      </c>
      <c r="M24" s="33">
        <v>0</v>
      </c>
      <c r="N24" s="34">
        <v>3.33</v>
      </c>
    </row>
    <row r="25" spans="1:14" x14ac:dyDescent="0.25">
      <c r="A25" s="24">
        <v>65.349999999999994</v>
      </c>
      <c r="B25" s="24">
        <v>0</v>
      </c>
      <c r="C25" s="25">
        <v>0</v>
      </c>
      <c r="D25" s="26">
        <v>10</v>
      </c>
      <c r="E25" s="27">
        <v>6.67</v>
      </c>
      <c r="F25" s="28">
        <v>3.33</v>
      </c>
      <c r="G25" s="29">
        <v>3.33</v>
      </c>
      <c r="H25" s="30">
        <v>33.340000000000003</v>
      </c>
      <c r="I25" s="34">
        <v>16.670000000000002</v>
      </c>
      <c r="J25" s="34">
        <v>43.34</v>
      </c>
      <c r="K25" s="31">
        <v>210.03</v>
      </c>
      <c r="L25" s="32">
        <v>413.4</v>
      </c>
      <c r="M25" s="33">
        <v>0</v>
      </c>
      <c r="N25" s="34">
        <v>0</v>
      </c>
    </row>
    <row r="26" spans="1:14" x14ac:dyDescent="0.25">
      <c r="A26" s="24">
        <v>65.400000000000006</v>
      </c>
      <c r="B26" s="24">
        <v>0</v>
      </c>
      <c r="C26" s="25">
        <v>0</v>
      </c>
      <c r="D26" s="26">
        <v>3.33</v>
      </c>
      <c r="E26" s="27">
        <v>10</v>
      </c>
      <c r="F26" s="28">
        <v>10</v>
      </c>
      <c r="G26" s="29">
        <v>33.340000000000003</v>
      </c>
      <c r="H26" s="30">
        <v>70.010000000000005</v>
      </c>
      <c r="I26" s="34">
        <v>93.35</v>
      </c>
      <c r="J26" s="34">
        <v>83.35</v>
      </c>
      <c r="K26" s="31">
        <v>483.42</v>
      </c>
      <c r="L26" s="32">
        <v>1043.56</v>
      </c>
      <c r="M26" s="33">
        <v>0</v>
      </c>
      <c r="N26" s="34">
        <v>0</v>
      </c>
    </row>
    <row r="27" spans="1:14" x14ac:dyDescent="0.25">
      <c r="A27" s="24">
        <v>65.45</v>
      </c>
      <c r="B27" s="24">
        <v>0</v>
      </c>
      <c r="C27" s="25">
        <v>0</v>
      </c>
      <c r="D27" s="26">
        <v>26.67</v>
      </c>
      <c r="E27" s="27">
        <v>40.01</v>
      </c>
      <c r="F27" s="28">
        <v>63.34</v>
      </c>
      <c r="G27" s="29">
        <v>156.69</v>
      </c>
      <c r="H27" s="30">
        <v>206.7</v>
      </c>
      <c r="I27" s="34">
        <v>243.37</v>
      </c>
      <c r="J27" s="34">
        <v>370.07</v>
      </c>
      <c r="K27" s="31">
        <v>43976.22</v>
      </c>
      <c r="L27" s="32">
        <v>73185.84</v>
      </c>
      <c r="M27" s="33">
        <v>0</v>
      </c>
      <c r="N27" s="34">
        <v>0</v>
      </c>
    </row>
    <row r="28" spans="1:14" x14ac:dyDescent="0.25">
      <c r="A28" s="24">
        <v>65.5</v>
      </c>
      <c r="B28" s="24">
        <v>0</v>
      </c>
      <c r="C28" s="25">
        <v>20</v>
      </c>
      <c r="D28" s="26">
        <v>160.02000000000001</v>
      </c>
      <c r="E28" s="27">
        <v>270.05</v>
      </c>
      <c r="F28" s="28">
        <v>556.78</v>
      </c>
      <c r="G28" s="29">
        <v>983.55</v>
      </c>
      <c r="H28" s="30">
        <v>1453.68</v>
      </c>
      <c r="I28" s="34">
        <v>1823.78</v>
      </c>
      <c r="J28" s="34">
        <v>2274.02</v>
      </c>
      <c r="K28" s="31">
        <v>41170.47</v>
      </c>
      <c r="L28" s="32">
        <v>55927.41</v>
      </c>
      <c r="M28" s="33">
        <v>23.34</v>
      </c>
      <c r="N28" s="34">
        <v>0</v>
      </c>
    </row>
    <row r="29" spans="1:14" x14ac:dyDescent="0.25">
      <c r="A29" s="24">
        <v>65.55</v>
      </c>
      <c r="B29" s="24">
        <v>13.34</v>
      </c>
      <c r="C29" s="25">
        <v>950.19</v>
      </c>
      <c r="D29" s="26">
        <v>4544.7700000000004</v>
      </c>
      <c r="E29" s="27">
        <v>8554.0400000000009</v>
      </c>
      <c r="F29" s="28">
        <v>17647.14</v>
      </c>
      <c r="G29" s="29">
        <v>33364.26</v>
      </c>
      <c r="H29" s="30">
        <v>49693.919999999998</v>
      </c>
      <c r="I29" s="34">
        <v>62575.56</v>
      </c>
      <c r="J29" s="34">
        <v>81587.460000000006</v>
      </c>
      <c r="K29" s="31">
        <v>271586.49</v>
      </c>
      <c r="L29" s="32">
        <v>372239.71</v>
      </c>
      <c r="M29" s="33">
        <v>510.09</v>
      </c>
      <c r="N29" s="34">
        <v>260.04000000000002</v>
      </c>
    </row>
    <row r="30" spans="1:14" x14ac:dyDescent="0.25">
      <c r="A30" s="24">
        <v>65.599999999999994</v>
      </c>
      <c r="B30" s="24">
        <v>43.34</v>
      </c>
      <c r="C30" s="25">
        <v>1703.69</v>
      </c>
      <c r="D30" s="26">
        <v>7603.21</v>
      </c>
      <c r="E30" s="27">
        <v>15544.15</v>
      </c>
      <c r="F30" s="28">
        <v>29988.6</v>
      </c>
      <c r="G30" s="29">
        <v>57981.5</v>
      </c>
      <c r="H30" s="30">
        <v>85746.25</v>
      </c>
      <c r="I30" s="34">
        <v>112897.29</v>
      </c>
      <c r="J30" s="34">
        <v>140151.79</v>
      </c>
      <c r="K30" s="31">
        <v>618571.97</v>
      </c>
      <c r="L30" s="32">
        <v>1266781.77</v>
      </c>
      <c r="M30" s="33">
        <v>766.81</v>
      </c>
      <c r="N30" s="34">
        <v>553.44000000000005</v>
      </c>
    </row>
    <row r="31" spans="1:14" x14ac:dyDescent="0.25">
      <c r="A31" s="24">
        <v>65.650000000000006</v>
      </c>
      <c r="B31" s="24">
        <v>36.67</v>
      </c>
      <c r="C31" s="25">
        <v>2087.14</v>
      </c>
      <c r="D31" s="26">
        <v>9454.61</v>
      </c>
      <c r="E31" s="27">
        <v>18881.79</v>
      </c>
      <c r="F31" s="28">
        <v>37336.47</v>
      </c>
      <c r="G31" s="29">
        <v>74662.45</v>
      </c>
      <c r="H31" s="30">
        <v>107854.85</v>
      </c>
      <c r="I31" s="34">
        <v>142125.29</v>
      </c>
      <c r="J31" s="34">
        <v>179189.94</v>
      </c>
      <c r="K31" s="31">
        <v>806974.65</v>
      </c>
      <c r="L31" s="32">
        <v>1686519.73</v>
      </c>
      <c r="M31" s="33">
        <v>1016.86</v>
      </c>
      <c r="N31" s="34">
        <v>756.84</v>
      </c>
    </row>
    <row r="32" spans="1:14" x14ac:dyDescent="0.25">
      <c r="A32" s="24">
        <v>65.7</v>
      </c>
      <c r="B32" s="24">
        <v>43.34</v>
      </c>
      <c r="C32" s="25">
        <v>2370.58</v>
      </c>
      <c r="D32" s="26">
        <v>11202.7</v>
      </c>
      <c r="E32" s="27">
        <v>21545.55</v>
      </c>
      <c r="F32" s="28">
        <v>43938.98</v>
      </c>
      <c r="G32" s="29">
        <v>86355.75</v>
      </c>
      <c r="H32" s="30">
        <v>127145.99</v>
      </c>
      <c r="I32" s="34">
        <v>164867.89000000001</v>
      </c>
      <c r="J32" s="34">
        <v>210223.73</v>
      </c>
      <c r="K32" s="31">
        <v>958076.59</v>
      </c>
      <c r="L32" s="32">
        <v>2039673.31</v>
      </c>
      <c r="M32" s="33">
        <v>1416.96</v>
      </c>
      <c r="N32" s="34">
        <v>916.85</v>
      </c>
    </row>
    <row r="33" spans="1:14" x14ac:dyDescent="0.25">
      <c r="A33" s="24">
        <v>65.75</v>
      </c>
      <c r="B33" s="24">
        <v>33.340000000000003</v>
      </c>
      <c r="C33" s="25">
        <v>2483.98</v>
      </c>
      <c r="D33" s="26">
        <v>11394.58</v>
      </c>
      <c r="E33" s="27">
        <v>23298.66</v>
      </c>
      <c r="F33" s="28">
        <v>46533.03</v>
      </c>
      <c r="G33" s="29">
        <v>92509.94</v>
      </c>
      <c r="H33" s="30">
        <v>138422.85</v>
      </c>
      <c r="I33" s="34">
        <v>179270.21</v>
      </c>
      <c r="J33" s="34">
        <v>227504.6</v>
      </c>
      <c r="K33" s="31">
        <v>1047268.01</v>
      </c>
      <c r="L33" s="32">
        <v>2230764.79</v>
      </c>
      <c r="M33" s="33">
        <v>1370.3</v>
      </c>
      <c r="N33" s="34">
        <v>796.8</v>
      </c>
    </row>
    <row r="34" spans="1:14" x14ac:dyDescent="0.25">
      <c r="A34" s="24">
        <v>65.8</v>
      </c>
      <c r="B34" s="24">
        <v>60.01</v>
      </c>
      <c r="C34" s="25">
        <v>2870.77</v>
      </c>
      <c r="D34" s="26">
        <v>13224.74</v>
      </c>
      <c r="E34" s="27">
        <v>25672.73</v>
      </c>
      <c r="F34" s="28">
        <v>49647.19</v>
      </c>
      <c r="G34" s="29">
        <v>99960.01</v>
      </c>
      <c r="H34" s="30">
        <v>147263.03</v>
      </c>
      <c r="I34" s="34">
        <v>194773.17</v>
      </c>
      <c r="J34" s="34">
        <v>244601.75</v>
      </c>
      <c r="K34" s="31">
        <v>1124032.8999999999</v>
      </c>
      <c r="L34" s="32">
        <v>2406307.87</v>
      </c>
      <c r="M34" s="33">
        <v>1627.04</v>
      </c>
      <c r="N34" s="34">
        <v>880.16</v>
      </c>
    </row>
    <row r="35" spans="1:14" x14ac:dyDescent="0.25">
      <c r="A35" s="24">
        <v>65.849999999999994</v>
      </c>
      <c r="B35" s="24">
        <v>56.68</v>
      </c>
      <c r="C35" s="25">
        <v>2844.08</v>
      </c>
      <c r="D35" s="26">
        <v>13775.35</v>
      </c>
      <c r="E35" s="27">
        <v>27012.06</v>
      </c>
      <c r="F35" s="28">
        <v>53871.86</v>
      </c>
      <c r="G35" s="29">
        <v>107625.45</v>
      </c>
      <c r="H35" s="30">
        <v>160714.91</v>
      </c>
      <c r="I35" s="34">
        <v>210576.17</v>
      </c>
      <c r="J35" s="34">
        <v>261145.83</v>
      </c>
      <c r="K35" s="31">
        <v>1220933.98</v>
      </c>
      <c r="L35" s="32">
        <v>2582600.5</v>
      </c>
      <c r="M35" s="33">
        <v>1697.05</v>
      </c>
      <c r="N35" s="34">
        <v>1000.2</v>
      </c>
    </row>
    <row r="36" spans="1:14" x14ac:dyDescent="0.25">
      <c r="A36" s="24">
        <v>65.900000000000006</v>
      </c>
      <c r="B36" s="24">
        <v>46.67</v>
      </c>
      <c r="C36" s="25">
        <v>2970.78</v>
      </c>
      <c r="D36" s="26">
        <v>14269.27</v>
      </c>
      <c r="E36" s="27">
        <v>28104.17</v>
      </c>
      <c r="F36" s="28">
        <v>56773.53</v>
      </c>
      <c r="G36" s="29">
        <v>109910.6</v>
      </c>
      <c r="H36" s="30">
        <v>164714.28</v>
      </c>
      <c r="I36" s="34">
        <v>215836.42</v>
      </c>
      <c r="J36" s="34">
        <v>269900.09999999998</v>
      </c>
      <c r="K36" s="31">
        <v>1258340.56</v>
      </c>
      <c r="L36" s="32">
        <v>2684526.31</v>
      </c>
      <c r="M36" s="33">
        <v>1633.67</v>
      </c>
      <c r="N36" s="34">
        <v>983.52</v>
      </c>
    </row>
    <row r="37" spans="1:14" x14ac:dyDescent="0.25">
      <c r="A37" s="24">
        <v>65.95</v>
      </c>
      <c r="B37" s="24">
        <v>56.68</v>
      </c>
      <c r="C37" s="25">
        <v>2824.05</v>
      </c>
      <c r="D37" s="26">
        <v>13875.39</v>
      </c>
      <c r="E37" s="27">
        <v>28023.67</v>
      </c>
      <c r="F37" s="28">
        <v>55954</v>
      </c>
      <c r="G37" s="29">
        <v>110237.71</v>
      </c>
      <c r="H37" s="30">
        <v>165174.57</v>
      </c>
      <c r="I37" s="34">
        <v>215469</v>
      </c>
      <c r="J37" s="34">
        <v>272226.34000000003</v>
      </c>
      <c r="K37" s="31">
        <v>1301361.8899999999</v>
      </c>
      <c r="L37" s="32">
        <v>2721501.96</v>
      </c>
      <c r="M37" s="33">
        <v>1596.99</v>
      </c>
      <c r="N37" s="34">
        <v>1010.21</v>
      </c>
    </row>
    <row r="38" spans="1:14" x14ac:dyDescent="0.25">
      <c r="A38" s="24">
        <v>66</v>
      </c>
      <c r="B38" s="24">
        <v>70.010000000000005</v>
      </c>
      <c r="C38" s="25">
        <v>3017.47</v>
      </c>
      <c r="D38" s="26">
        <v>14102.31</v>
      </c>
      <c r="E38" s="27">
        <v>27108.57</v>
      </c>
      <c r="F38" s="28">
        <v>54983.360000000001</v>
      </c>
      <c r="G38" s="29">
        <v>109051.73</v>
      </c>
      <c r="H38" s="30">
        <v>164681.71</v>
      </c>
      <c r="I38" s="34">
        <v>214369.12</v>
      </c>
      <c r="J38" s="34">
        <v>269846.71000000002</v>
      </c>
      <c r="K38" s="31">
        <v>1274537.1499999999</v>
      </c>
      <c r="L38" s="32">
        <v>2689950.06</v>
      </c>
      <c r="M38" s="33">
        <v>1607.01</v>
      </c>
      <c r="N38" s="34">
        <v>1076.8900000000001</v>
      </c>
    </row>
    <row r="39" spans="1:14" x14ac:dyDescent="0.25">
      <c r="A39" s="24">
        <v>66.05</v>
      </c>
      <c r="B39" s="24">
        <v>46.67</v>
      </c>
      <c r="C39" s="25">
        <v>2990.77</v>
      </c>
      <c r="D39" s="26">
        <v>13421.76</v>
      </c>
      <c r="E39" s="27">
        <v>26842.13</v>
      </c>
      <c r="F39" s="28">
        <v>53717.57</v>
      </c>
      <c r="G39" s="29">
        <v>104714.87</v>
      </c>
      <c r="H39" s="30">
        <v>156542.71</v>
      </c>
      <c r="I39" s="34">
        <v>205328.98</v>
      </c>
      <c r="J39" s="34">
        <v>258624.5</v>
      </c>
      <c r="K39" s="31">
        <v>1240970.28</v>
      </c>
      <c r="L39" s="32">
        <v>2644605.37</v>
      </c>
      <c r="M39" s="33">
        <v>1460.3</v>
      </c>
      <c r="N39" s="34">
        <v>996.87</v>
      </c>
    </row>
    <row r="40" spans="1:14" x14ac:dyDescent="0.25">
      <c r="A40" s="24">
        <v>66.099999999999994</v>
      </c>
      <c r="B40" s="24">
        <v>33.340000000000003</v>
      </c>
      <c r="C40" s="25">
        <v>2830.74</v>
      </c>
      <c r="D40" s="26">
        <v>13141.22</v>
      </c>
      <c r="E40" s="27">
        <v>25322.240000000002</v>
      </c>
      <c r="F40" s="28">
        <v>51420.52</v>
      </c>
      <c r="G40" s="29">
        <v>100536.67</v>
      </c>
      <c r="H40" s="30">
        <v>151083.76</v>
      </c>
      <c r="I40" s="34">
        <v>193276.82</v>
      </c>
      <c r="J40" s="34">
        <v>247208.16</v>
      </c>
      <c r="K40" s="31">
        <v>1192728.56</v>
      </c>
      <c r="L40" s="32">
        <v>2513855.9700000002</v>
      </c>
      <c r="M40" s="33">
        <v>1613.69</v>
      </c>
      <c r="N40" s="34">
        <v>880.17</v>
      </c>
    </row>
    <row r="41" spans="1:14" x14ac:dyDescent="0.25">
      <c r="A41" s="24">
        <v>66.150000000000006</v>
      </c>
      <c r="B41" s="24">
        <v>50.01</v>
      </c>
      <c r="C41" s="25">
        <v>2353.92</v>
      </c>
      <c r="D41" s="26">
        <v>11326.27</v>
      </c>
      <c r="E41" s="27">
        <v>23248.52</v>
      </c>
      <c r="F41" s="28">
        <v>45285.88</v>
      </c>
      <c r="G41" s="29">
        <v>90581.83</v>
      </c>
      <c r="H41" s="30">
        <v>133466.74</v>
      </c>
      <c r="I41" s="34">
        <v>176359.49</v>
      </c>
      <c r="J41" s="34">
        <v>221928.31</v>
      </c>
      <c r="K41" s="31">
        <v>1082958.92</v>
      </c>
      <c r="L41" s="32">
        <v>2310988.62</v>
      </c>
      <c r="M41" s="33">
        <v>1380.29</v>
      </c>
      <c r="N41" s="34">
        <v>850.16</v>
      </c>
    </row>
    <row r="42" spans="1:14" x14ac:dyDescent="0.25">
      <c r="A42" s="24">
        <v>66.2</v>
      </c>
      <c r="B42" s="24">
        <v>36.67</v>
      </c>
      <c r="C42" s="25">
        <v>2143.84</v>
      </c>
      <c r="D42" s="26">
        <v>9651.4</v>
      </c>
      <c r="E42" s="27">
        <v>18671.509999999998</v>
      </c>
      <c r="F42" s="28">
        <v>37549.440000000002</v>
      </c>
      <c r="G42" s="29">
        <v>74964.19</v>
      </c>
      <c r="H42" s="30">
        <v>111768.67</v>
      </c>
      <c r="I42" s="34">
        <v>148829.54999999999</v>
      </c>
      <c r="J42" s="34">
        <v>187034.47</v>
      </c>
      <c r="K42" s="31">
        <v>951546.42</v>
      </c>
      <c r="L42" s="32">
        <v>2057344.19</v>
      </c>
      <c r="M42" s="33">
        <v>1100.21</v>
      </c>
      <c r="N42" s="34">
        <v>693.48</v>
      </c>
    </row>
    <row r="43" spans="1:14" x14ac:dyDescent="0.25">
      <c r="A43" s="24">
        <v>66.25</v>
      </c>
      <c r="B43" s="24">
        <v>0</v>
      </c>
      <c r="C43" s="25">
        <v>56.68</v>
      </c>
      <c r="D43" s="26">
        <v>236.71</v>
      </c>
      <c r="E43" s="27">
        <v>486.76</v>
      </c>
      <c r="F43" s="28">
        <v>1106.9100000000001</v>
      </c>
      <c r="G43" s="29">
        <v>2253.9899999999998</v>
      </c>
      <c r="H43" s="30">
        <v>3180.98</v>
      </c>
      <c r="I43" s="34">
        <v>4368.32</v>
      </c>
      <c r="J43" s="34">
        <v>5355.44</v>
      </c>
      <c r="K43" s="31">
        <v>193968</v>
      </c>
      <c r="L43" s="32">
        <v>443293.26</v>
      </c>
      <c r="M43" s="33">
        <v>43.34</v>
      </c>
      <c r="N43" s="34">
        <v>50.01</v>
      </c>
    </row>
    <row r="44" spans="1:14" x14ac:dyDescent="0.25">
      <c r="A44" s="24">
        <v>66.3</v>
      </c>
      <c r="B44" s="24">
        <v>0</v>
      </c>
      <c r="C44" s="25">
        <v>0</v>
      </c>
      <c r="D44" s="26">
        <v>6.67</v>
      </c>
      <c r="E44" s="27">
        <v>0</v>
      </c>
      <c r="F44" s="28">
        <v>0</v>
      </c>
      <c r="G44" s="29">
        <v>36.67</v>
      </c>
      <c r="H44" s="30">
        <v>46.68</v>
      </c>
      <c r="I44" s="34">
        <v>93.35</v>
      </c>
      <c r="J44" s="34">
        <v>120.02</v>
      </c>
      <c r="K44" s="31">
        <v>49626.49</v>
      </c>
      <c r="L44" s="32">
        <v>51587.5</v>
      </c>
      <c r="M44" s="33">
        <v>0</v>
      </c>
      <c r="N44" s="34">
        <v>0</v>
      </c>
    </row>
    <row r="45" spans="1:14" x14ac:dyDescent="0.25">
      <c r="A45" s="24">
        <v>66.349999999999994</v>
      </c>
      <c r="B45" s="24">
        <v>0</v>
      </c>
      <c r="C45" s="25">
        <v>3.33</v>
      </c>
      <c r="D45" s="26">
        <v>3.33</v>
      </c>
      <c r="E45" s="27">
        <v>0</v>
      </c>
      <c r="F45" s="28">
        <v>0</v>
      </c>
      <c r="G45" s="29">
        <v>0</v>
      </c>
      <c r="H45" s="30">
        <v>3.33</v>
      </c>
      <c r="I45" s="34">
        <v>16.670000000000002</v>
      </c>
      <c r="J45" s="34">
        <v>20</v>
      </c>
      <c r="K45" s="31">
        <v>50207.62</v>
      </c>
      <c r="L45" s="32">
        <v>51179.62</v>
      </c>
      <c r="M45" s="33">
        <v>0</v>
      </c>
      <c r="N45" s="34">
        <v>0</v>
      </c>
    </row>
    <row r="46" spans="1:14" x14ac:dyDescent="0.25">
      <c r="A46" s="24">
        <v>66.400000000000006</v>
      </c>
      <c r="B46" s="24">
        <v>0</v>
      </c>
      <c r="C46" s="25">
        <v>0</v>
      </c>
      <c r="D46" s="26">
        <v>0</v>
      </c>
      <c r="E46" s="27">
        <v>0</v>
      </c>
      <c r="F46" s="28">
        <v>6.67</v>
      </c>
      <c r="G46" s="29">
        <v>10</v>
      </c>
      <c r="H46" s="30">
        <v>13.34</v>
      </c>
      <c r="I46" s="34">
        <v>16.670000000000002</v>
      </c>
      <c r="J46" s="34">
        <v>13.34</v>
      </c>
      <c r="K46" s="31">
        <v>50241.61</v>
      </c>
      <c r="L46" s="32">
        <v>51675.3</v>
      </c>
      <c r="M46" s="33">
        <v>0</v>
      </c>
      <c r="N46" s="34">
        <v>0</v>
      </c>
    </row>
    <row r="47" spans="1:14" x14ac:dyDescent="0.25">
      <c r="A47" s="24">
        <v>66.45</v>
      </c>
      <c r="B47" s="24">
        <v>0</v>
      </c>
      <c r="C47" s="25">
        <v>3.33</v>
      </c>
      <c r="D47" s="26">
        <v>0</v>
      </c>
      <c r="E47" s="27">
        <v>16.670000000000002</v>
      </c>
      <c r="F47" s="28">
        <v>26.67</v>
      </c>
      <c r="G47" s="29">
        <v>60.01</v>
      </c>
      <c r="H47" s="30">
        <v>66.680000000000007</v>
      </c>
      <c r="I47" s="34">
        <v>60.01</v>
      </c>
      <c r="J47" s="34">
        <v>120.02</v>
      </c>
      <c r="K47" s="31">
        <v>516.77</v>
      </c>
      <c r="L47" s="32">
        <v>1020.22</v>
      </c>
      <c r="M47" s="33">
        <v>10</v>
      </c>
      <c r="N47" s="34">
        <v>3.33</v>
      </c>
    </row>
    <row r="48" spans="1:14" x14ac:dyDescent="0.25">
      <c r="A48" s="24">
        <v>66.5</v>
      </c>
      <c r="B48" s="24">
        <v>0</v>
      </c>
      <c r="C48" s="25">
        <v>23.34</v>
      </c>
      <c r="D48" s="26">
        <v>93.35</v>
      </c>
      <c r="E48" s="27">
        <v>123.35</v>
      </c>
      <c r="F48" s="28">
        <v>320.06</v>
      </c>
      <c r="G48" s="29">
        <v>653.46</v>
      </c>
      <c r="H48" s="30">
        <v>1006.9</v>
      </c>
      <c r="I48" s="34">
        <v>1046.9000000000001</v>
      </c>
      <c r="J48" s="34">
        <v>1490.38</v>
      </c>
      <c r="K48" s="31">
        <v>6456.91</v>
      </c>
      <c r="L48" s="32">
        <v>13669.68</v>
      </c>
      <c r="M48" s="33">
        <v>16.670000000000002</v>
      </c>
      <c r="N48" s="34">
        <v>6.67</v>
      </c>
    </row>
    <row r="49" spans="1:14" x14ac:dyDescent="0.25">
      <c r="A49" s="24">
        <v>66.55</v>
      </c>
      <c r="B49" s="24">
        <v>3.33</v>
      </c>
      <c r="C49" s="25">
        <v>116.69</v>
      </c>
      <c r="D49" s="26">
        <v>476.75</v>
      </c>
      <c r="E49" s="27">
        <v>1036.8699999999999</v>
      </c>
      <c r="F49" s="28">
        <v>2173.86</v>
      </c>
      <c r="G49" s="29">
        <v>3971.24</v>
      </c>
      <c r="H49" s="30">
        <v>5588.75</v>
      </c>
      <c r="I49" s="34">
        <v>7346.64</v>
      </c>
      <c r="J49" s="34">
        <v>9248.0400000000009</v>
      </c>
      <c r="K49" s="31">
        <v>39583.269999999997</v>
      </c>
      <c r="L49" s="32">
        <v>85313.33</v>
      </c>
      <c r="M49" s="33">
        <v>103.35</v>
      </c>
      <c r="N49" s="34">
        <v>33.340000000000003</v>
      </c>
    </row>
    <row r="50" spans="1:14" x14ac:dyDescent="0.25">
      <c r="A50" s="24">
        <v>66.599999999999994</v>
      </c>
      <c r="B50" s="24">
        <v>10</v>
      </c>
      <c r="C50" s="25">
        <v>240.04</v>
      </c>
      <c r="D50" s="26">
        <v>913.51</v>
      </c>
      <c r="E50" s="27">
        <v>2297.2399999999998</v>
      </c>
      <c r="F50" s="28">
        <v>4554.76</v>
      </c>
      <c r="G50" s="29">
        <v>8790.84</v>
      </c>
      <c r="H50" s="30">
        <v>12697.44</v>
      </c>
      <c r="I50" s="34">
        <v>17356.439999999999</v>
      </c>
      <c r="J50" s="34">
        <v>21111.88</v>
      </c>
      <c r="K50" s="31">
        <v>93937.53</v>
      </c>
      <c r="L50" s="32">
        <v>201261.18</v>
      </c>
      <c r="M50" s="33">
        <v>390.07</v>
      </c>
      <c r="N50" s="34">
        <v>40.01</v>
      </c>
    </row>
    <row r="51" spans="1:14" x14ac:dyDescent="0.25">
      <c r="A51" s="24">
        <v>66.650000000000006</v>
      </c>
      <c r="B51" s="24">
        <v>0</v>
      </c>
      <c r="C51" s="25">
        <v>333.39</v>
      </c>
      <c r="D51" s="26">
        <v>1416.95</v>
      </c>
      <c r="E51" s="27">
        <v>2830.69</v>
      </c>
      <c r="F51" s="28">
        <v>5575.33</v>
      </c>
      <c r="G51" s="29">
        <v>11019.34</v>
      </c>
      <c r="H51" s="30">
        <v>16662.07</v>
      </c>
      <c r="I51" s="34">
        <v>21812.639999999999</v>
      </c>
      <c r="J51" s="34">
        <v>27560.18</v>
      </c>
      <c r="K51" s="31">
        <v>123507.64</v>
      </c>
      <c r="L51" s="32">
        <v>259629.43</v>
      </c>
      <c r="M51" s="33">
        <v>350.06</v>
      </c>
      <c r="N51" s="34">
        <v>86.68</v>
      </c>
    </row>
    <row r="52" spans="1:14" x14ac:dyDescent="0.25">
      <c r="A52" s="24">
        <v>66.7</v>
      </c>
      <c r="B52" s="24">
        <v>10</v>
      </c>
      <c r="C52" s="25">
        <v>276.70999999999998</v>
      </c>
      <c r="D52" s="26">
        <v>1607.02</v>
      </c>
      <c r="E52" s="27">
        <v>3247.55</v>
      </c>
      <c r="F52" s="28">
        <v>6672.6</v>
      </c>
      <c r="G52" s="29">
        <v>13051.28</v>
      </c>
      <c r="H52" s="30">
        <v>19112.150000000001</v>
      </c>
      <c r="I52" s="34">
        <v>25382.27</v>
      </c>
      <c r="J52" s="34">
        <v>31895.79</v>
      </c>
      <c r="K52" s="31">
        <v>139970.78</v>
      </c>
      <c r="L52" s="32">
        <v>296071.17</v>
      </c>
      <c r="M52" s="33">
        <v>403.4</v>
      </c>
      <c r="N52" s="34">
        <v>156.69999999999999</v>
      </c>
    </row>
    <row r="53" spans="1:14" x14ac:dyDescent="0.25">
      <c r="A53" s="24">
        <v>66.75</v>
      </c>
      <c r="B53" s="24">
        <v>10</v>
      </c>
      <c r="C53" s="25">
        <v>423.41</v>
      </c>
      <c r="D53" s="26">
        <v>2020.47</v>
      </c>
      <c r="E53" s="27">
        <v>3834.46</v>
      </c>
      <c r="F53" s="28">
        <v>7873.43</v>
      </c>
      <c r="G53" s="29">
        <v>14269.14</v>
      </c>
      <c r="H53" s="30">
        <v>21902.959999999999</v>
      </c>
      <c r="I53" s="34">
        <v>28611.68</v>
      </c>
      <c r="J53" s="34">
        <v>35835.67</v>
      </c>
      <c r="K53" s="31">
        <v>164667.01</v>
      </c>
      <c r="L53" s="32">
        <v>348005.03</v>
      </c>
      <c r="M53" s="33">
        <v>596.77</v>
      </c>
      <c r="N53" s="34">
        <v>143.36000000000001</v>
      </c>
    </row>
    <row r="54" spans="1:14" x14ac:dyDescent="0.25">
      <c r="A54" s="24">
        <v>66.8</v>
      </c>
      <c r="B54" s="24">
        <v>3.33</v>
      </c>
      <c r="C54" s="25">
        <v>526.76</v>
      </c>
      <c r="D54" s="26">
        <v>1987.13</v>
      </c>
      <c r="E54" s="27">
        <v>3924.47</v>
      </c>
      <c r="F54" s="28">
        <v>8016.95</v>
      </c>
      <c r="G54" s="29">
        <v>15263.62</v>
      </c>
      <c r="H54" s="30">
        <v>23559.040000000001</v>
      </c>
      <c r="I54" s="34">
        <v>30599.15</v>
      </c>
      <c r="J54" s="34">
        <v>38636.379999999997</v>
      </c>
      <c r="K54" s="31">
        <v>174172.58</v>
      </c>
      <c r="L54" s="32">
        <v>366594.12</v>
      </c>
      <c r="M54" s="33">
        <v>600.11</v>
      </c>
      <c r="N54" s="34">
        <v>110.02</v>
      </c>
    </row>
    <row r="55" spans="1:14" x14ac:dyDescent="0.25">
      <c r="A55" s="24">
        <v>66.849999999999994</v>
      </c>
      <c r="B55" s="24">
        <v>13.34</v>
      </c>
      <c r="C55" s="25">
        <v>460.08</v>
      </c>
      <c r="D55" s="26">
        <v>2173.86</v>
      </c>
      <c r="E55" s="27">
        <v>4021.22</v>
      </c>
      <c r="F55" s="28">
        <v>8403.75</v>
      </c>
      <c r="G55" s="29">
        <v>16141.47</v>
      </c>
      <c r="H55" s="30">
        <v>24140.21</v>
      </c>
      <c r="I55" s="34">
        <v>31615.279999999999</v>
      </c>
      <c r="J55" s="34">
        <v>39137</v>
      </c>
      <c r="K55" s="31">
        <v>180225.36</v>
      </c>
      <c r="L55" s="32">
        <v>377853.73</v>
      </c>
      <c r="M55" s="33">
        <v>583.44000000000005</v>
      </c>
      <c r="N55" s="34">
        <v>133.35</v>
      </c>
    </row>
    <row r="56" spans="1:14" x14ac:dyDescent="0.25">
      <c r="A56" s="24">
        <v>66.900000000000006</v>
      </c>
      <c r="B56" s="24">
        <v>3.33</v>
      </c>
      <c r="C56" s="25">
        <v>506.77</v>
      </c>
      <c r="D56" s="26">
        <v>2233.87</v>
      </c>
      <c r="E56" s="27">
        <v>4287.99</v>
      </c>
      <c r="F56" s="28">
        <v>8286.9699999999993</v>
      </c>
      <c r="G56" s="29">
        <v>17316.14</v>
      </c>
      <c r="H56" s="30">
        <v>24954.58</v>
      </c>
      <c r="I56" s="34">
        <v>32891.15</v>
      </c>
      <c r="J56" s="34">
        <v>41249.51</v>
      </c>
      <c r="K56" s="31">
        <v>184824.44</v>
      </c>
      <c r="L56" s="32">
        <v>393605.11</v>
      </c>
      <c r="M56" s="33">
        <v>630.12</v>
      </c>
      <c r="N56" s="34">
        <v>223.38</v>
      </c>
    </row>
    <row r="57" spans="1:14" x14ac:dyDescent="0.25">
      <c r="A57" s="24">
        <v>66.95</v>
      </c>
      <c r="B57" s="24">
        <v>0</v>
      </c>
      <c r="C57" s="25">
        <v>453.41</v>
      </c>
      <c r="D57" s="26">
        <v>2210.56</v>
      </c>
      <c r="E57" s="27">
        <v>4067.91</v>
      </c>
      <c r="F57" s="28">
        <v>8520.4500000000007</v>
      </c>
      <c r="G57" s="29">
        <v>16518.59</v>
      </c>
      <c r="H57" s="30">
        <v>24935.040000000001</v>
      </c>
      <c r="I57" s="34">
        <v>33262.49</v>
      </c>
      <c r="J57" s="34">
        <v>40611.879999999997</v>
      </c>
      <c r="K57" s="31">
        <v>187248.6</v>
      </c>
      <c r="L57" s="32">
        <v>396073.25</v>
      </c>
      <c r="M57" s="33">
        <v>663.46</v>
      </c>
      <c r="N57" s="34">
        <v>103.35</v>
      </c>
    </row>
    <row r="58" spans="1:14" s="37" customFormat="1" x14ac:dyDescent="0.25">
      <c r="A58" s="37">
        <v>67</v>
      </c>
      <c r="B58" s="37">
        <v>0</v>
      </c>
      <c r="C58" s="37">
        <v>450.08</v>
      </c>
      <c r="D58" s="37">
        <v>2060.4699999999998</v>
      </c>
      <c r="E58" s="37">
        <v>4197.95</v>
      </c>
      <c r="F58" s="37">
        <v>8585.48</v>
      </c>
      <c r="G58" s="37">
        <v>16732.37</v>
      </c>
      <c r="H58" s="37">
        <v>25172.17</v>
      </c>
      <c r="I58" s="37">
        <v>32363.56</v>
      </c>
      <c r="J58" s="37">
        <v>40812.26</v>
      </c>
      <c r="K58" s="37">
        <v>184798.32</v>
      </c>
      <c r="L58" s="37">
        <v>389953.13</v>
      </c>
      <c r="M58" s="37">
        <v>663.46</v>
      </c>
      <c r="N58" s="37">
        <v>166.7</v>
      </c>
    </row>
    <row r="59" spans="1:14" x14ac:dyDescent="0.25">
      <c r="A59" s="24">
        <v>67.05</v>
      </c>
      <c r="B59" s="24">
        <v>0</v>
      </c>
      <c r="C59" s="25">
        <v>346.73</v>
      </c>
      <c r="D59" s="26">
        <v>1883.76</v>
      </c>
      <c r="E59" s="27">
        <v>3934.49</v>
      </c>
      <c r="F59" s="28">
        <v>8286.9699999999993</v>
      </c>
      <c r="G59" s="29">
        <v>15874.31</v>
      </c>
      <c r="H59" s="30">
        <v>24383.93</v>
      </c>
      <c r="I59" s="34">
        <v>31127.39</v>
      </c>
      <c r="J59" s="34">
        <v>39495.129999999997</v>
      </c>
      <c r="K59" s="31">
        <v>179792.93</v>
      </c>
      <c r="L59" s="32">
        <v>379692.28</v>
      </c>
      <c r="M59" s="33">
        <v>856.84</v>
      </c>
      <c r="N59" s="34">
        <v>136.69</v>
      </c>
    </row>
    <row r="60" spans="1:14" x14ac:dyDescent="0.25">
      <c r="A60" s="24">
        <v>67.099999999999994</v>
      </c>
      <c r="B60" s="24">
        <v>13.34</v>
      </c>
      <c r="C60" s="25">
        <v>453.41</v>
      </c>
      <c r="D60" s="26">
        <v>1897.11</v>
      </c>
      <c r="E60" s="27">
        <v>4084.51</v>
      </c>
      <c r="F60" s="28">
        <v>7863.3</v>
      </c>
      <c r="G60" s="29">
        <v>16041.3</v>
      </c>
      <c r="H60" s="30">
        <v>23435.37</v>
      </c>
      <c r="I60" s="34">
        <v>30242.29</v>
      </c>
      <c r="J60" s="34">
        <v>38783.17</v>
      </c>
      <c r="K60" s="31">
        <v>171795.02</v>
      </c>
      <c r="L60" s="32">
        <v>363162</v>
      </c>
      <c r="M60" s="33">
        <v>1146.8800000000001</v>
      </c>
      <c r="N60" s="34">
        <v>140.02000000000001</v>
      </c>
    </row>
    <row r="61" spans="1:14" x14ac:dyDescent="0.25">
      <c r="A61" s="24">
        <v>67.150000000000006</v>
      </c>
      <c r="B61" s="24">
        <v>13.34</v>
      </c>
      <c r="C61" s="25">
        <v>426.74</v>
      </c>
      <c r="D61" s="26">
        <v>1807.06</v>
      </c>
      <c r="E61" s="27">
        <v>3454.26</v>
      </c>
      <c r="F61" s="28">
        <v>6839.36</v>
      </c>
      <c r="G61" s="29">
        <v>13842.04</v>
      </c>
      <c r="H61" s="30">
        <v>20718.66</v>
      </c>
      <c r="I61" s="34">
        <v>27112.61</v>
      </c>
      <c r="J61" s="34">
        <v>34361.4</v>
      </c>
      <c r="K61" s="31">
        <v>153628.29999999999</v>
      </c>
      <c r="L61" s="32">
        <v>326935.53000000003</v>
      </c>
      <c r="M61" s="33">
        <v>1320.29</v>
      </c>
      <c r="N61" s="34">
        <v>136.69</v>
      </c>
    </row>
    <row r="62" spans="1:14" x14ac:dyDescent="0.25">
      <c r="A62" s="24">
        <v>67.2</v>
      </c>
      <c r="B62" s="24">
        <v>10</v>
      </c>
      <c r="C62" s="25">
        <v>283.38</v>
      </c>
      <c r="D62" s="26">
        <v>1630.37</v>
      </c>
      <c r="E62" s="27">
        <v>3174.2</v>
      </c>
      <c r="F62" s="28">
        <v>5922.1</v>
      </c>
      <c r="G62" s="29">
        <v>12317.13</v>
      </c>
      <c r="H62" s="30">
        <v>18341.060000000001</v>
      </c>
      <c r="I62" s="34">
        <v>24317.15</v>
      </c>
      <c r="J62" s="34">
        <v>30539.439999999999</v>
      </c>
      <c r="K62" s="31">
        <v>135208.75</v>
      </c>
      <c r="L62" s="32">
        <v>287649.58</v>
      </c>
      <c r="M62" s="33">
        <v>1416.96</v>
      </c>
      <c r="N62" s="34">
        <v>126.69</v>
      </c>
    </row>
    <row r="63" spans="1:14" x14ac:dyDescent="0.25">
      <c r="A63" s="24">
        <v>67.25</v>
      </c>
      <c r="B63" s="24">
        <v>3.33</v>
      </c>
      <c r="C63" s="25">
        <v>13.34</v>
      </c>
      <c r="D63" s="26">
        <v>100.02</v>
      </c>
      <c r="E63" s="27">
        <v>216.7</v>
      </c>
      <c r="F63" s="28">
        <v>446.75</v>
      </c>
      <c r="G63" s="29">
        <v>950.19</v>
      </c>
      <c r="H63" s="30">
        <v>1233.5999999999999</v>
      </c>
      <c r="I63" s="34">
        <v>1857.1</v>
      </c>
      <c r="J63" s="34">
        <v>2193.91</v>
      </c>
      <c r="K63" s="31">
        <v>9682.25</v>
      </c>
      <c r="L63" s="32">
        <v>20835.78</v>
      </c>
      <c r="M63" s="33">
        <v>1253.6099999999999</v>
      </c>
      <c r="N63" s="34">
        <v>26.67</v>
      </c>
    </row>
    <row r="64" spans="1:14" x14ac:dyDescent="0.25">
      <c r="A64" s="24">
        <v>67.3</v>
      </c>
      <c r="B64" s="24">
        <v>0</v>
      </c>
      <c r="C64" s="25">
        <v>0</v>
      </c>
      <c r="D64" s="26">
        <v>0</v>
      </c>
      <c r="E64" s="27">
        <v>6.67</v>
      </c>
      <c r="F64" s="28">
        <v>13.34</v>
      </c>
      <c r="G64" s="29">
        <v>23.34</v>
      </c>
      <c r="H64" s="30">
        <v>23.34</v>
      </c>
      <c r="I64" s="34">
        <v>33.340000000000003</v>
      </c>
      <c r="J64" s="34">
        <v>36.68</v>
      </c>
      <c r="K64" s="31">
        <v>140.02000000000001</v>
      </c>
      <c r="L64" s="32">
        <v>316.72000000000003</v>
      </c>
      <c r="M64" s="33">
        <v>1146.9100000000001</v>
      </c>
      <c r="N64" s="34">
        <v>0</v>
      </c>
    </row>
    <row r="65" spans="1:14" x14ac:dyDescent="0.25">
      <c r="A65" s="24">
        <v>67.349999999999994</v>
      </c>
      <c r="B65" s="24">
        <v>0</v>
      </c>
      <c r="C65" s="25">
        <v>0</v>
      </c>
      <c r="D65" s="26">
        <v>3.33</v>
      </c>
      <c r="E65" s="27">
        <v>6.67</v>
      </c>
      <c r="F65" s="28">
        <v>26.67</v>
      </c>
      <c r="G65" s="29">
        <v>16.670000000000002</v>
      </c>
      <c r="H65" s="30">
        <v>26.67</v>
      </c>
      <c r="I65" s="34">
        <v>33.340000000000003</v>
      </c>
      <c r="J65" s="34">
        <v>30</v>
      </c>
      <c r="K65" s="31">
        <v>150.02000000000001</v>
      </c>
      <c r="L65" s="32">
        <v>373.4</v>
      </c>
      <c r="M65" s="33">
        <v>1206.92</v>
      </c>
      <c r="N65" s="34">
        <v>0</v>
      </c>
    </row>
    <row r="66" spans="1:14" x14ac:dyDescent="0.25">
      <c r="A66" s="24">
        <v>67.400000000000006</v>
      </c>
      <c r="B66" s="24">
        <v>0</v>
      </c>
      <c r="C66" s="25">
        <v>3.33</v>
      </c>
      <c r="D66" s="26">
        <v>10</v>
      </c>
      <c r="E66" s="27">
        <v>13.34</v>
      </c>
      <c r="F66" s="28">
        <v>20</v>
      </c>
      <c r="G66" s="29">
        <v>53.34</v>
      </c>
      <c r="H66" s="30">
        <v>63.34</v>
      </c>
      <c r="I66" s="34">
        <v>60.01</v>
      </c>
      <c r="J66" s="34">
        <v>113.35</v>
      </c>
      <c r="K66" s="31">
        <v>516.76</v>
      </c>
      <c r="L66" s="32">
        <v>1006.86</v>
      </c>
      <c r="M66" s="33">
        <v>1313.6</v>
      </c>
      <c r="N66" s="34">
        <v>0</v>
      </c>
    </row>
    <row r="67" spans="1:14" s="36" customFormat="1" x14ac:dyDescent="0.25">
      <c r="A67" s="36">
        <v>67.45</v>
      </c>
      <c r="B67" s="36">
        <v>6.67</v>
      </c>
      <c r="C67" s="36">
        <v>6.67</v>
      </c>
      <c r="D67" s="36">
        <v>10</v>
      </c>
      <c r="E67" s="36">
        <v>13.34</v>
      </c>
      <c r="F67" s="36">
        <v>16.670000000000002</v>
      </c>
      <c r="G67" s="36">
        <v>66.680000000000007</v>
      </c>
      <c r="H67" s="36">
        <v>43.34</v>
      </c>
      <c r="I67" s="36">
        <v>110.02</v>
      </c>
      <c r="J67" s="36">
        <v>176.7</v>
      </c>
      <c r="K67" s="36">
        <v>693.48</v>
      </c>
      <c r="L67" s="36">
        <v>71083.899999999994</v>
      </c>
      <c r="M67" s="36">
        <v>1343.62</v>
      </c>
      <c r="N67" s="36">
        <v>0</v>
      </c>
    </row>
    <row r="68" spans="1:14" s="36" customFormat="1" x14ac:dyDescent="0.25">
      <c r="A68" s="36">
        <v>67.5</v>
      </c>
      <c r="B68" s="36">
        <v>6.67</v>
      </c>
      <c r="C68" s="36">
        <v>40.01</v>
      </c>
      <c r="D68" s="36">
        <v>170.03</v>
      </c>
      <c r="E68" s="36">
        <v>236.71</v>
      </c>
      <c r="F68" s="36">
        <v>606.79</v>
      </c>
      <c r="G68" s="36">
        <v>1003.57</v>
      </c>
      <c r="H68" s="36">
        <v>1377.02</v>
      </c>
      <c r="I68" s="36">
        <v>2040.65</v>
      </c>
      <c r="J68" s="36">
        <v>2214.02</v>
      </c>
      <c r="K68" s="36">
        <v>9509.77</v>
      </c>
      <c r="L68" s="36">
        <v>54304.160000000003</v>
      </c>
      <c r="M68" s="36">
        <v>1246.92</v>
      </c>
      <c r="N68" s="36">
        <v>6.67</v>
      </c>
    </row>
    <row r="69" spans="1:14" s="36" customFormat="1" x14ac:dyDescent="0.25">
      <c r="A69" s="36">
        <v>67.55</v>
      </c>
      <c r="B69" s="36">
        <v>6.67</v>
      </c>
      <c r="C69" s="36">
        <v>463.42</v>
      </c>
      <c r="D69" s="36">
        <v>2013.83</v>
      </c>
      <c r="E69" s="36">
        <v>3661.09</v>
      </c>
      <c r="F69" s="36">
        <v>7466.55</v>
      </c>
      <c r="G69" s="36">
        <v>13886.33</v>
      </c>
      <c r="H69" s="36">
        <v>19851.46</v>
      </c>
      <c r="I69" s="36">
        <v>26331.06</v>
      </c>
      <c r="J69" s="36">
        <v>32960.239999999998</v>
      </c>
      <c r="K69" s="36">
        <v>143442.41</v>
      </c>
      <c r="L69" s="36">
        <v>157805.37</v>
      </c>
      <c r="M69" s="36">
        <v>1496.98</v>
      </c>
      <c r="N69" s="36">
        <v>163.36000000000001</v>
      </c>
    </row>
    <row r="70" spans="1:14" x14ac:dyDescent="0.25">
      <c r="A70" s="24">
        <v>67.599999999999994</v>
      </c>
      <c r="B70" s="24">
        <v>23.34</v>
      </c>
      <c r="C70" s="25">
        <v>760.15</v>
      </c>
      <c r="D70" s="26">
        <v>4247.9799999999996</v>
      </c>
      <c r="E70" s="27">
        <v>8287.0300000000007</v>
      </c>
      <c r="F70" s="28">
        <v>16555.16</v>
      </c>
      <c r="G70" s="29">
        <v>33186.370000000003</v>
      </c>
      <c r="H70" s="30">
        <v>48691.98</v>
      </c>
      <c r="I70" s="34">
        <v>63919.82</v>
      </c>
      <c r="J70" s="34">
        <v>79842.63</v>
      </c>
      <c r="K70" s="31">
        <v>362177.51</v>
      </c>
      <c r="L70" s="32">
        <v>635838.67000000004</v>
      </c>
      <c r="M70" s="33">
        <v>1933.75</v>
      </c>
      <c r="N70" s="34">
        <v>300.06</v>
      </c>
    </row>
    <row r="71" spans="1:14" x14ac:dyDescent="0.25">
      <c r="A71" s="24">
        <v>67.650000000000006</v>
      </c>
      <c r="B71" s="24">
        <v>26.67</v>
      </c>
      <c r="C71" s="25">
        <v>1240.25</v>
      </c>
      <c r="D71" s="26">
        <v>6532.52</v>
      </c>
      <c r="E71" s="27">
        <v>12290.36</v>
      </c>
      <c r="F71" s="28">
        <v>24887.81</v>
      </c>
      <c r="G71" s="29">
        <v>48915.68</v>
      </c>
      <c r="H71" s="30">
        <v>73000.69</v>
      </c>
      <c r="I71" s="34">
        <v>96057.64</v>
      </c>
      <c r="J71" s="34">
        <v>120110.92</v>
      </c>
      <c r="K71" s="31">
        <v>541476.29</v>
      </c>
      <c r="L71" s="32">
        <v>1107452.8</v>
      </c>
      <c r="M71" s="33">
        <v>2794.05</v>
      </c>
      <c r="N71" s="34">
        <v>516.76</v>
      </c>
    </row>
    <row r="72" spans="1:14" x14ac:dyDescent="0.25">
      <c r="A72" s="24">
        <v>67.7</v>
      </c>
      <c r="B72" s="24">
        <v>16.670000000000002</v>
      </c>
      <c r="C72" s="25">
        <v>1650.37</v>
      </c>
      <c r="D72" s="26">
        <v>7139.64</v>
      </c>
      <c r="E72" s="27">
        <v>14769.77</v>
      </c>
      <c r="F72" s="28">
        <v>30088.53</v>
      </c>
      <c r="G72" s="29">
        <v>59123.63</v>
      </c>
      <c r="H72" s="30">
        <v>88453.32</v>
      </c>
      <c r="I72" s="34">
        <v>113081.56</v>
      </c>
      <c r="J72" s="34">
        <v>144978.04</v>
      </c>
      <c r="K72" s="31">
        <v>646317.5</v>
      </c>
      <c r="L72" s="32">
        <v>1358009.61</v>
      </c>
      <c r="M72" s="33">
        <v>2990.8</v>
      </c>
      <c r="N72" s="34">
        <v>570.11</v>
      </c>
    </row>
    <row r="73" spans="1:14" x14ac:dyDescent="0.25">
      <c r="A73" s="24">
        <v>67.75</v>
      </c>
      <c r="B73" s="24">
        <v>30.01</v>
      </c>
      <c r="C73" s="25">
        <v>2010.48</v>
      </c>
      <c r="D73" s="26">
        <v>8497.19</v>
      </c>
      <c r="E73" s="27">
        <v>16655.34</v>
      </c>
      <c r="F73" s="28">
        <v>34264.800000000003</v>
      </c>
      <c r="G73" s="29">
        <v>67522.649999999994</v>
      </c>
      <c r="H73" s="30">
        <v>98763.63</v>
      </c>
      <c r="I73" s="34">
        <v>129142.86</v>
      </c>
      <c r="J73" s="34">
        <v>162442.13</v>
      </c>
      <c r="K73" s="31">
        <v>735298.72</v>
      </c>
      <c r="L73" s="32">
        <v>1576884.24</v>
      </c>
      <c r="M73" s="33">
        <v>2970.76</v>
      </c>
      <c r="N73" s="34">
        <v>663.45</v>
      </c>
    </row>
    <row r="74" spans="1:14" x14ac:dyDescent="0.25">
      <c r="A74" s="24">
        <v>67.8</v>
      </c>
      <c r="B74" s="24">
        <v>50.01</v>
      </c>
      <c r="C74" s="25">
        <v>2010.45</v>
      </c>
      <c r="D74" s="26">
        <v>9077.5499999999993</v>
      </c>
      <c r="E74" s="27">
        <v>19141.759999999998</v>
      </c>
      <c r="F74" s="28">
        <v>38331.97</v>
      </c>
      <c r="G74" s="29">
        <v>72802.66</v>
      </c>
      <c r="H74" s="30">
        <v>109664.54</v>
      </c>
      <c r="I74" s="34">
        <v>143726.69</v>
      </c>
      <c r="J74" s="34">
        <v>181408.71</v>
      </c>
      <c r="K74" s="31">
        <v>817791.56</v>
      </c>
      <c r="L74" s="32">
        <v>1750154.38</v>
      </c>
      <c r="M74" s="33">
        <v>2357.2800000000002</v>
      </c>
      <c r="N74" s="34">
        <v>676.81</v>
      </c>
    </row>
    <row r="75" spans="1:14" x14ac:dyDescent="0.25">
      <c r="A75" s="24">
        <v>67.849999999999994</v>
      </c>
      <c r="B75" s="24">
        <v>43.34</v>
      </c>
      <c r="C75" s="25">
        <v>2197.1999999999998</v>
      </c>
      <c r="D75" s="26">
        <v>10125.15</v>
      </c>
      <c r="E75" s="27">
        <v>19722.7</v>
      </c>
      <c r="F75" s="28">
        <v>40143.769999999997</v>
      </c>
      <c r="G75" s="29">
        <v>76993.47</v>
      </c>
      <c r="H75" s="30">
        <v>115218.89</v>
      </c>
      <c r="I75" s="34">
        <v>152319.29</v>
      </c>
      <c r="J75" s="34">
        <v>190210.45</v>
      </c>
      <c r="K75" s="31">
        <v>862363.89</v>
      </c>
      <c r="L75" s="32">
        <v>1879472.39</v>
      </c>
      <c r="M75" s="33">
        <v>2553.9899999999998</v>
      </c>
      <c r="N75" s="34">
        <v>650.12</v>
      </c>
    </row>
    <row r="76" spans="1:14" x14ac:dyDescent="0.25">
      <c r="A76" s="24">
        <v>67.900000000000006</v>
      </c>
      <c r="B76" s="24">
        <v>36.67</v>
      </c>
      <c r="C76" s="25">
        <v>2017.1</v>
      </c>
      <c r="D76" s="26">
        <v>9544.66</v>
      </c>
      <c r="E76" s="27">
        <v>19752.900000000001</v>
      </c>
      <c r="F76" s="28">
        <v>40438.03</v>
      </c>
      <c r="G76" s="29">
        <v>80091.02</v>
      </c>
      <c r="H76" s="30">
        <v>119281.55</v>
      </c>
      <c r="I76" s="34">
        <v>158408.56</v>
      </c>
      <c r="J76" s="34">
        <v>196485.43</v>
      </c>
      <c r="K76" s="31">
        <v>888263.36</v>
      </c>
      <c r="L76" s="32">
        <v>1932413.79</v>
      </c>
      <c r="M76" s="33">
        <v>2784.06</v>
      </c>
      <c r="N76" s="34">
        <v>783.48</v>
      </c>
    </row>
    <row r="77" spans="1:14" x14ac:dyDescent="0.25">
      <c r="A77" s="24">
        <v>67.95</v>
      </c>
      <c r="B77" s="24">
        <v>53.34</v>
      </c>
      <c r="C77" s="25">
        <v>2313.9299999999998</v>
      </c>
      <c r="D77" s="26">
        <v>10398.68</v>
      </c>
      <c r="E77" s="27">
        <v>19996.560000000001</v>
      </c>
      <c r="F77" s="28">
        <v>42142.66</v>
      </c>
      <c r="G77" s="29">
        <v>79099.25</v>
      </c>
      <c r="H77" s="30">
        <v>120692.29</v>
      </c>
      <c r="I77" s="34">
        <v>159304.32000000001</v>
      </c>
      <c r="J77" s="34">
        <v>198170.83</v>
      </c>
      <c r="K77" s="31">
        <v>892194.15</v>
      </c>
      <c r="L77" s="32">
        <v>1976465.03</v>
      </c>
      <c r="M77" s="33">
        <v>2653.99</v>
      </c>
      <c r="N77" s="34">
        <v>673.47</v>
      </c>
    </row>
    <row r="78" spans="1:14" s="37" customFormat="1" x14ac:dyDescent="0.25">
      <c r="A78" s="37">
        <v>68</v>
      </c>
      <c r="B78" s="37">
        <v>33.340000000000003</v>
      </c>
      <c r="C78" s="37">
        <v>2340.54</v>
      </c>
      <c r="D78" s="37">
        <v>9678.0300000000007</v>
      </c>
      <c r="E78" s="37">
        <v>19963.29</v>
      </c>
      <c r="F78" s="37">
        <v>40758.93</v>
      </c>
      <c r="G78" s="37">
        <v>80878.61</v>
      </c>
      <c r="H78" s="37">
        <v>118419.32</v>
      </c>
      <c r="I78" s="37">
        <v>156616.87</v>
      </c>
      <c r="J78" s="37">
        <v>197161.18</v>
      </c>
      <c r="K78" s="37">
        <v>886798.98</v>
      </c>
      <c r="L78" s="37">
        <v>1962594.78</v>
      </c>
      <c r="M78" s="37">
        <v>2784.06</v>
      </c>
      <c r="N78" s="37">
        <v>723.48</v>
      </c>
    </row>
    <row r="79" spans="1:14" x14ac:dyDescent="0.25">
      <c r="A79" s="24">
        <v>68.05</v>
      </c>
      <c r="B79" s="24">
        <v>16.670000000000002</v>
      </c>
      <c r="C79" s="25">
        <v>2217.1999999999998</v>
      </c>
      <c r="D79" s="26">
        <v>9874.7900000000009</v>
      </c>
      <c r="E79" s="27">
        <v>20063.38</v>
      </c>
      <c r="F79" s="28">
        <v>40187.15</v>
      </c>
      <c r="G79" s="29">
        <v>78486.350000000006</v>
      </c>
      <c r="H79" s="30">
        <v>117082.28</v>
      </c>
      <c r="I79" s="34">
        <v>155095.5</v>
      </c>
      <c r="J79" s="34">
        <v>192613.39</v>
      </c>
      <c r="K79" s="31">
        <v>873197.71</v>
      </c>
      <c r="L79" s="32">
        <v>1950824.34</v>
      </c>
      <c r="M79" s="33">
        <v>2634</v>
      </c>
      <c r="N79" s="34">
        <v>683.47</v>
      </c>
    </row>
    <row r="80" spans="1:14" x14ac:dyDescent="0.25">
      <c r="A80" s="24">
        <v>68.099999999999994</v>
      </c>
      <c r="B80" s="24">
        <v>46.69</v>
      </c>
      <c r="C80" s="25">
        <v>2187.17</v>
      </c>
      <c r="D80" s="26">
        <v>9658.16</v>
      </c>
      <c r="E80" s="27">
        <v>19746.5</v>
      </c>
      <c r="F80" s="28">
        <v>38566.129999999997</v>
      </c>
      <c r="G80" s="29">
        <v>74875.89</v>
      </c>
      <c r="H80" s="30">
        <v>113155.53</v>
      </c>
      <c r="I80" s="34">
        <v>148106.56</v>
      </c>
      <c r="J80" s="34">
        <v>184441.75</v>
      </c>
      <c r="K80" s="31">
        <v>840071.85</v>
      </c>
      <c r="L80" s="32">
        <v>1878082.54</v>
      </c>
      <c r="M80" s="33">
        <v>3094.14</v>
      </c>
      <c r="N80" s="34">
        <v>640.12</v>
      </c>
    </row>
    <row r="81" spans="1:14" x14ac:dyDescent="0.25">
      <c r="A81" s="24">
        <v>68.150000000000006</v>
      </c>
      <c r="B81" s="24">
        <v>20</v>
      </c>
      <c r="C81" s="25">
        <v>1937.11</v>
      </c>
      <c r="D81" s="26">
        <v>8760.68</v>
      </c>
      <c r="E81" s="27">
        <v>17753.34</v>
      </c>
      <c r="F81" s="28">
        <v>34763</v>
      </c>
      <c r="G81" s="29">
        <v>68024.86</v>
      </c>
      <c r="H81" s="30">
        <v>103059.17</v>
      </c>
      <c r="I81" s="34">
        <v>135212.69</v>
      </c>
      <c r="J81" s="34">
        <v>171250.86</v>
      </c>
      <c r="K81" s="31">
        <v>775195.94</v>
      </c>
      <c r="L81" s="32">
        <v>1740888.27</v>
      </c>
      <c r="M81" s="33">
        <v>3691.09</v>
      </c>
      <c r="N81" s="34">
        <v>620.11</v>
      </c>
    </row>
    <row r="82" spans="1:14" x14ac:dyDescent="0.25">
      <c r="A82" s="24">
        <v>68.2</v>
      </c>
      <c r="B82" s="24">
        <v>20</v>
      </c>
      <c r="C82" s="25">
        <v>1703.7</v>
      </c>
      <c r="D82" s="26">
        <v>8003.44</v>
      </c>
      <c r="E82" s="27">
        <v>16289.89</v>
      </c>
      <c r="F82" s="28">
        <v>31331.11</v>
      </c>
      <c r="G82" s="29">
        <v>62310.04</v>
      </c>
      <c r="H82" s="30">
        <v>93241.279999999999</v>
      </c>
      <c r="I82" s="34">
        <v>122613.52</v>
      </c>
      <c r="J82" s="34">
        <v>153680.6</v>
      </c>
      <c r="K82" s="31">
        <v>694591.63</v>
      </c>
      <c r="L82" s="32">
        <v>1582396.65</v>
      </c>
      <c r="M82" s="33">
        <v>3724.41</v>
      </c>
      <c r="N82" s="34">
        <v>696.78</v>
      </c>
    </row>
    <row r="83" spans="1:14" x14ac:dyDescent="0.25">
      <c r="A83" s="24">
        <v>68.25</v>
      </c>
      <c r="B83" s="24">
        <v>16.670000000000002</v>
      </c>
      <c r="C83" s="25">
        <v>390.06</v>
      </c>
      <c r="D83" s="26">
        <v>1997.12</v>
      </c>
      <c r="E83" s="27">
        <v>4304.7</v>
      </c>
      <c r="F83" s="28">
        <v>8784.14</v>
      </c>
      <c r="G83" s="29">
        <v>17664.29</v>
      </c>
      <c r="H83" s="30">
        <v>26914.080000000002</v>
      </c>
      <c r="I83" s="34">
        <v>36382.86</v>
      </c>
      <c r="J83" s="34">
        <v>45003.74</v>
      </c>
      <c r="K83" s="31">
        <v>198467.58</v>
      </c>
      <c r="L83" s="32">
        <v>976279.3</v>
      </c>
      <c r="M83" s="33">
        <v>3237.6</v>
      </c>
      <c r="N83" s="34">
        <v>190.03</v>
      </c>
    </row>
    <row r="84" spans="1:14" x14ac:dyDescent="0.25">
      <c r="A84" s="24">
        <v>68.3</v>
      </c>
      <c r="B84" s="24">
        <v>0</v>
      </c>
      <c r="C84" s="25">
        <v>6.67</v>
      </c>
      <c r="D84" s="26">
        <v>20</v>
      </c>
      <c r="E84" s="27">
        <v>16.670000000000002</v>
      </c>
      <c r="F84" s="28">
        <v>33.340000000000003</v>
      </c>
      <c r="G84" s="29">
        <v>83.35</v>
      </c>
      <c r="H84" s="30">
        <v>120.02</v>
      </c>
      <c r="I84" s="34">
        <v>170.03</v>
      </c>
      <c r="J84" s="34">
        <v>256.70999999999998</v>
      </c>
      <c r="K84" s="31">
        <v>823.49</v>
      </c>
      <c r="L84" s="32">
        <v>49498.34</v>
      </c>
      <c r="M84" s="33">
        <v>1890.43</v>
      </c>
      <c r="N84" s="34">
        <v>0</v>
      </c>
    </row>
    <row r="85" spans="1:14" x14ac:dyDescent="0.25">
      <c r="A85" s="24">
        <v>68.349999999999994</v>
      </c>
      <c r="B85" s="24">
        <v>0</v>
      </c>
      <c r="C85" s="25">
        <v>0</v>
      </c>
      <c r="D85" s="26">
        <v>3.33</v>
      </c>
      <c r="E85" s="27">
        <v>0</v>
      </c>
      <c r="F85" s="28">
        <v>3.33</v>
      </c>
      <c r="G85" s="29">
        <v>26.67</v>
      </c>
      <c r="H85" s="30">
        <v>20</v>
      </c>
      <c r="I85" s="34">
        <v>26.67</v>
      </c>
      <c r="J85" s="34">
        <v>46.68</v>
      </c>
      <c r="K85" s="31">
        <v>313.39</v>
      </c>
      <c r="L85" s="32">
        <v>51901.21</v>
      </c>
      <c r="M85" s="33">
        <v>2170.5300000000002</v>
      </c>
      <c r="N85" s="34">
        <v>0</v>
      </c>
    </row>
    <row r="86" spans="1:14" x14ac:dyDescent="0.25">
      <c r="A86" s="24">
        <v>68.400000000000006</v>
      </c>
      <c r="B86" s="24">
        <v>0</v>
      </c>
      <c r="C86" s="25">
        <v>0</v>
      </c>
      <c r="D86" s="26">
        <v>6.67</v>
      </c>
      <c r="E86" s="27">
        <v>20</v>
      </c>
      <c r="F86" s="28">
        <v>13.34</v>
      </c>
      <c r="G86" s="29">
        <v>60.01</v>
      </c>
      <c r="H86" s="30">
        <v>123.36</v>
      </c>
      <c r="I86" s="34">
        <v>123.36</v>
      </c>
      <c r="J86" s="34">
        <v>170.03</v>
      </c>
      <c r="K86" s="31">
        <v>720.13</v>
      </c>
      <c r="L86" s="32">
        <v>52447.85</v>
      </c>
      <c r="M86" s="33">
        <v>2273.91</v>
      </c>
      <c r="N86" s="34">
        <v>0</v>
      </c>
    </row>
    <row r="87" spans="1:14" s="36" customFormat="1" x14ac:dyDescent="0.25">
      <c r="A87" s="36">
        <v>68.45</v>
      </c>
      <c r="B87" s="36">
        <v>0</v>
      </c>
      <c r="C87" s="36">
        <v>3.33</v>
      </c>
      <c r="D87" s="36">
        <v>36.67</v>
      </c>
      <c r="E87" s="36">
        <v>110.02</v>
      </c>
      <c r="F87" s="36">
        <v>76.680000000000007</v>
      </c>
      <c r="G87" s="36">
        <v>276.72000000000003</v>
      </c>
      <c r="H87" s="36">
        <v>370.07</v>
      </c>
      <c r="I87" s="36">
        <v>306.72000000000003</v>
      </c>
      <c r="J87" s="36">
        <v>500.09</v>
      </c>
      <c r="K87" s="36">
        <v>71006.39</v>
      </c>
      <c r="L87" s="36">
        <v>52423.92</v>
      </c>
      <c r="M87" s="36">
        <v>2250.54</v>
      </c>
      <c r="N87" s="36">
        <v>3.33</v>
      </c>
    </row>
    <row r="88" spans="1:14" s="36" customFormat="1" x14ac:dyDescent="0.25">
      <c r="A88" s="36">
        <v>68.5</v>
      </c>
      <c r="B88" s="36">
        <v>0</v>
      </c>
      <c r="C88" s="36">
        <v>66.680000000000007</v>
      </c>
      <c r="D88" s="36">
        <v>220.04</v>
      </c>
      <c r="E88" s="36">
        <v>636.79</v>
      </c>
      <c r="F88" s="36">
        <v>1153.6099999999999</v>
      </c>
      <c r="G88" s="36">
        <v>2047.27</v>
      </c>
      <c r="H88" s="36">
        <v>2897.65</v>
      </c>
      <c r="I88" s="36">
        <v>3664.85</v>
      </c>
      <c r="J88" s="36">
        <v>4405.2</v>
      </c>
      <c r="K88" s="36">
        <v>55084.39</v>
      </c>
      <c r="L88" s="36">
        <v>60288.5</v>
      </c>
      <c r="M88" s="36">
        <v>2230.5500000000002</v>
      </c>
      <c r="N88" s="36">
        <v>10</v>
      </c>
    </row>
    <row r="89" spans="1:14" s="36" customFormat="1" x14ac:dyDescent="0.25">
      <c r="A89" s="36">
        <v>68.55</v>
      </c>
      <c r="B89" s="36">
        <v>16.670000000000002</v>
      </c>
      <c r="C89" s="36">
        <v>1273.5899999999999</v>
      </c>
      <c r="D89" s="36">
        <v>7279.68</v>
      </c>
      <c r="E89" s="36">
        <v>14276.1</v>
      </c>
      <c r="F89" s="36">
        <v>28051.68</v>
      </c>
      <c r="G89" s="36">
        <v>54943.75</v>
      </c>
      <c r="H89" s="36">
        <v>80214.13</v>
      </c>
      <c r="I89" s="36">
        <v>104677.62</v>
      </c>
      <c r="J89" s="36">
        <v>130193.42</v>
      </c>
      <c r="K89" s="36">
        <v>332589.69</v>
      </c>
      <c r="L89" s="36">
        <v>668326.93999999994</v>
      </c>
      <c r="M89" s="36">
        <v>4214.6499999999996</v>
      </c>
      <c r="N89" s="36">
        <v>80.010000000000005</v>
      </c>
    </row>
    <row r="90" spans="1:14" x14ac:dyDescent="0.25">
      <c r="A90" s="24">
        <v>68.599999999999994</v>
      </c>
      <c r="B90" s="24">
        <v>46.67</v>
      </c>
      <c r="C90" s="25">
        <v>2517.3200000000002</v>
      </c>
      <c r="D90" s="26">
        <v>11751.52</v>
      </c>
      <c r="E90" s="27">
        <v>23799.63</v>
      </c>
      <c r="F90" s="28">
        <v>46457.52</v>
      </c>
      <c r="G90" s="29">
        <v>92991.19</v>
      </c>
      <c r="H90" s="30">
        <v>137239</v>
      </c>
      <c r="I90" s="34">
        <v>181432.93</v>
      </c>
      <c r="J90" s="34">
        <v>228382.44</v>
      </c>
      <c r="K90" s="31">
        <v>1064724.24</v>
      </c>
      <c r="L90" s="32">
        <v>2148734.7999999998</v>
      </c>
      <c r="M90" s="33">
        <v>8283.67</v>
      </c>
      <c r="N90" s="34">
        <v>143.36000000000001</v>
      </c>
    </row>
    <row r="91" spans="1:14" x14ac:dyDescent="0.25">
      <c r="A91" s="24">
        <v>68.650000000000006</v>
      </c>
      <c r="B91" s="24">
        <v>23.34</v>
      </c>
      <c r="C91" s="25">
        <v>2867.4</v>
      </c>
      <c r="D91" s="26">
        <v>15183.56</v>
      </c>
      <c r="E91" s="27">
        <v>29868.09</v>
      </c>
      <c r="F91" s="28">
        <v>61268.55</v>
      </c>
      <c r="G91" s="29">
        <v>120981.91</v>
      </c>
      <c r="H91" s="30">
        <v>179491.5</v>
      </c>
      <c r="I91" s="34">
        <v>235519.52</v>
      </c>
      <c r="J91" s="34">
        <v>300390.74</v>
      </c>
      <c r="K91" s="31">
        <v>1475600.75</v>
      </c>
      <c r="L91" s="32">
        <v>2940918.4</v>
      </c>
      <c r="M91" s="33">
        <v>11105.93</v>
      </c>
      <c r="N91" s="34">
        <v>203.37</v>
      </c>
    </row>
    <row r="92" spans="1:14" x14ac:dyDescent="0.25">
      <c r="A92" s="24">
        <v>68.7</v>
      </c>
      <c r="B92" s="24">
        <v>76.7</v>
      </c>
      <c r="C92" s="25">
        <v>3624.36</v>
      </c>
      <c r="D92" s="26">
        <v>18087.240000000002</v>
      </c>
      <c r="E92" s="27">
        <v>35858.65</v>
      </c>
      <c r="F92" s="28">
        <v>71824.95</v>
      </c>
      <c r="G92" s="29">
        <v>141830.06</v>
      </c>
      <c r="H92" s="30">
        <v>211647.19</v>
      </c>
      <c r="I92" s="34">
        <v>276613.98</v>
      </c>
      <c r="J92" s="34">
        <v>350755.85</v>
      </c>
      <c r="K92" s="31">
        <v>1769039.31</v>
      </c>
      <c r="L92" s="32">
        <v>3555692.58</v>
      </c>
      <c r="M92" s="33">
        <v>13418.15</v>
      </c>
      <c r="N92" s="34">
        <v>230.04</v>
      </c>
    </row>
    <row r="93" spans="1:14" x14ac:dyDescent="0.25">
      <c r="A93" s="24">
        <v>68.75</v>
      </c>
      <c r="B93" s="24">
        <v>76.680000000000007</v>
      </c>
      <c r="C93" s="25">
        <v>4081.19</v>
      </c>
      <c r="D93" s="26">
        <v>19549.32</v>
      </c>
      <c r="E93" s="27">
        <v>38710.32</v>
      </c>
      <c r="F93" s="28">
        <v>76541.990000000005</v>
      </c>
      <c r="G93" s="29">
        <v>152514.19</v>
      </c>
      <c r="H93" s="30">
        <v>227869.97</v>
      </c>
      <c r="I93" s="34">
        <v>299765.48</v>
      </c>
      <c r="J93" s="34">
        <v>376648.21</v>
      </c>
      <c r="K93" s="31">
        <v>1946522.19</v>
      </c>
      <c r="L93" s="32">
        <v>3878361.28</v>
      </c>
      <c r="M93" s="33">
        <v>13965.63</v>
      </c>
      <c r="N93" s="34">
        <v>263.38</v>
      </c>
    </row>
    <row r="94" spans="1:14" x14ac:dyDescent="0.25">
      <c r="A94" s="24">
        <v>68.8</v>
      </c>
      <c r="B94" s="24">
        <v>30.01</v>
      </c>
      <c r="C94" s="25">
        <v>3991.27</v>
      </c>
      <c r="D94" s="26">
        <v>20039.89</v>
      </c>
      <c r="E94" s="27">
        <v>41694.65</v>
      </c>
      <c r="F94" s="28">
        <v>82107.3</v>
      </c>
      <c r="G94" s="29">
        <v>163961.04999999999</v>
      </c>
      <c r="H94" s="30">
        <v>245169.17</v>
      </c>
      <c r="I94" s="34">
        <v>320385.86</v>
      </c>
      <c r="J94" s="34">
        <v>404620.81</v>
      </c>
      <c r="K94" s="31">
        <v>2093577.6</v>
      </c>
      <c r="L94" s="32">
        <v>4162562.25</v>
      </c>
      <c r="M94" s="33">
        <v>14539.44</v>
      </c>
      <c r="N94" s="34">
        <v>243.4</v>
      </c>
    </row>
    <row r="95" spans="1:14" x14ac:dyDescent="0.25">
      <c r="A95" s="24">
        <v>68.849999999999994</v>
      </c>
      <c r="B95" s="24">
        <v>86.71</v>
      </c>
      <c r="C95" s="25">
        <v>4404.78</v>
      </c>
      <c r="D95" s="26">
        <v>21652.69</v>
      </c>
      <c r="E95" s="27">
        <v>44116.18</v>
      </c>
      <c r="F95" s="28">
        <v>87946.44</v>
      </c>
      <c r="G95" s="29">
        <v>178352.41</v>
      </c>
      <c r="H95" s="30">
        <v>264299.43</v>
      </c>
      <c r="I95" s="34">
        <v>347306.67</v>
      </c>
      <c r="J95" s="34">
        <v>435654.63</v>
      </c>
      <c r="K95" s="31">
        <v>2267741.27</v>
      </c>
      <c r="L95" s="32">
        <v>4521998.6399999997</v>
      </c>
      <c r="M95" s="33">
        <v>14803.2</v>
      </c>
      <c r="N95" s="34">
        <v>363.42</v>
      </c>
    </row>
    <row r="96" spans="1:14" x14ac:dyDescent="0.25">
      <c r="A96" s="24">
        <v>68.900000000000006</v>
      </c>
      <c r="B96" s="24">
        <v>100.04</v>
      </c>
      <c r="C96" s="25">
        <v>4261.3100000000004</v>
      </c>
      <c r="D96" s="26">
        <v>22674.47</v>
      </c>
      <c r="E96" s="27">
        <v>45232.66</v>
      </c>
      <c r="F96" s="28">
        <v>91846.39</v>
      </c>
      <c r="G96" s="29">
        <v>180641.91</v>
      </c>
      <c r="H96" s="30">
        <v>270646.68</v>
      </c>
      <c r="I96" s="34">
        <v>357309.9</v>
      </c>
      <c r="J96" s="34">
        <v>451805.7</v>
      </c>
      <c r="K96" s="31">
        <v>2346143.1800000002</v>
      </c>
      <c r="L96" s="32">
        <v>4666851.88</v>
      </c>
      <c r="M96" s="33">
        <v>15777.61</v>
      </c>
      <c r="N96" s="34">
        <v>353.4</v>
      </c>
    </row>
    <row r="97" spans="1:14" x14ac:dyDescent="0.25">
      <c r="A97" s="24">
        <v>68.95</v>
      </c>
      <c r="B97" s="24">
        <v>50.01</v>
      </c>
      <c r="C97" s="25">
        <v>4281.33</v>
      </c>
      <c r="D97" s="26">
        <v>22500.720000000001</v>
      </c>
      <c r="E97" s="27">
        <v>44784.17</v>
      </c>
      <c r="F97" s="28">
        <v>90817.35</v>
      </c>
      <c r="G97" s="29">
        <v>179925.45</v>
      </c>
      <c r="H97" s="30">
        <v>267555.52</v>
      </c>
      <c r="I97" s="34">
        <v>351694.9</v>
      </c>
      <c r="J97" s="34">
        <v>446464.74</v>
      </c>
      <c r="K97" s="31">
        <v>2364069.31</v>
      </c>
      <c r="L97" s="32">
        <v>4691264.74</v>
      </c>
      <c r="M97" s="33">
        <v>15707.61</v>
      </c>
      <c r="N97" s="34">
        <v>310.05</v>
      </c>
    </row>
    <row r="98" spans="1:14" s="37" customFormat="1" x14ac:dyDescent="0.25">
      <c r="A98" s="37">
        <v>69</v>
      </c>
      <c r="B98" s="37">
        <v>23.34</v>
      </c>
      <c r="C98" s="37">
        <v>4601.47</v>
      </c>
      <c r="D98" s="37">
        <v>22183.7</v>
      </c>
      <c r="E98" s="37">
        <v>44735.92</v>
      </c>
      <c r="F98" s="37">
        <v>90820.66</v>
      </c>
      <c r="G98" s="37">
        <v>179259.22</v>
      </c>
      <c r="H98" s="37">
        <v>270388.01</v>
      </c>
      <c r="I98" s="37">
        <v>354417.03</v>
      </c>
      <c r="J98" s="37">
        <v>445559.81</v>
      </c>
      <c r="K98" s="37">
        <v>2340859.35</v>
      </c>
      <c r="L98" s="37">
        <v>4717877.08</v>
      </c>
      <c r="M98" s="37">
        <v>16381.53</v>
      </c>
      <c r="N98" s="37">
        <v>256.70999999999998</v>
      </c>
    </row>
    <row r="99" spans="1:14" x14ac:dyDescent="0.25">
      <c r="A99" s="24">
        <v>69.05</v>
      </c>
      <c r="B99" s="24">
        <v>60.02</v>
      </c>
      <c r="C99" s="25">
        <v>4384.72</v>
      </c>
      <c r="D99" s="26">
        <v>21826.42</v>
      </c>
      <c r="E99" s="27">
        <v>43790.94</v>
      </c>
      <c r="F99" s="28">
        <v>86756.1</v>
      </c>
      <c r="G99" s="29">
        <v>174259.48</v>
      </c>
      <c r="H99" s="30">
        <v>259493.77</v>
      </c>
      <c r="I99" s="34">
        <v>341636.99</v>
      </c>
      <c r="J99" s="34">
        <v>429439.93</v>
      </c>
      <c r="K99" s="31">
        <v>2288978.2200000002</v>
      </c>
      <c r="L99" s="32">
        <v>4530097.45</v>
      </c>
      <c r="M99" s="33">
        <v>16251.69</v>
      </c>
      <c r="N99" s="34">
        <v>276.70999999999998</v>
      </c>
    </row>
    <row r="100" spans="1:14" x14ac:dyDescent="0.25">
      <c r="A100" s="24">
        <v>69.099999999999994</v>
      </c>
      <c r="B100" s="24">
        <v>30</v>
      </c>
      <c r="C100" s="25">
        <v>4154.6000000000004</v>
      </c>
      <c r="D100" s="26">
        <v>21168.799999999999</v>
      </c>
      <c r="E100" s="27">
        <v>41327.279999999999</v>
      </c>
      <c r="F100" s="28">
        <v>83163.91</v>
      </c>
      <c r="G100" s="29">
        <v>165677.38</v>
      </c>
      <c r="H100" s="30">
        <v>246336.69</v>
      </c>
      <c r="I100" s="34">
        <v>327110.78000000003</v>
      </c>
      <c r="J100" s="34">
        <v>416578.52</v>
      </c>
      <c r="K100" s="31">
        <v>2227274.11</v>
      </c>
      <c r="L100" s="32">
        <v>4406122.7</v>
      </c>
      <c r="M100" s="33">
        <v>15020.06</v>
      </c>
      <c r="N100" s="34">
        <v>276.72000000000003</v>
      </c>
    </row>
    <row r="101" spans="1:14" x14ac:dyDescent="0.25">
      <c r="A101" s="24">
        <v>69.150000000000006</v>
      </c>
      <c r="B101" s="24">
        <v>33.340000000000003</v>
      </c>
      <c r="C101" s="25">
        <v>3557.73</v>
      </c>
      <c r="D101" s="26">
        <v>18574.54</v>
      </c>
      <c r="E101" s="27">
        <v>36998.14</v>
      </c>
      <c r="F101" s="28">
        <v>74983.86</v>
      </c>
      <c r="G101" s="29">
        <v>147951.57</v>
      </c>
      <c r="H101" s="30">
        <v>222992.58</v>
      </c>
      <c r="I101" s="34">
        <v>291767.59000000003</v>
      </c>
      <c r="J101" s="34">
        <v>366323.78</v>
      </c>
      <c r="K101" s="31">
        <v>2006932.08</v>
      </c>
      <c r="L101" s="32">
        <v>4015757.09</v>
      </c>
      <c r="M101" s="33">
        <v>14015.42</v>
      </c>
      <c r="N101" s="34">
        <v>333.41</v>
      </c>
    </row>
    <row r="102" spans="1:14" x14ac:dyDescent="0.25">
      <c r="A102" s="24">
        <v>69.2</v>
      </c>
      <c r="B102" s="24">
        <v>73.38</v>
      </c>
      <c r="C102" s="25">
        <v>3364.27</v>
      </c>
      <c r="D102" s="26">
        <v>15951.24</v>
      </c>
      <c r="E102" s="27">
        <v>32430.98</v>
      </c>
      <c r="F102" s="28">
        <v>63896.24</v>
      </c>
      <c r="G102" s="29">
        <v>128990.6</v>
      </c>
      <c r="H102" s="30">
        <v>192903.07</v>
      </c>
      <c r="I102" s="34">
        <v>252590.56</v>
      </c>
      <c r="J102" s="34">
        <v>320202.02</v>
      </c>
      <c r="K102" s="31">
        <v>1787336.26</v>
      </c>
      <c r="L102" s="32">
        <v>3570334.3</v>
      </c>
      <c r="M102" s="33">
        <v>12097</v>
      </c>
      <c r="N102" s="34">
        <v>220.05</v>
      </c>
    </row>
    <row r="103" spans="1:14" x14ac:dyDescent="0.25">
      <c r="A103" s="24">
        <v>69.25</v>
      </c>
      <c r="B103" s="24">
        <v>3.33</v>
      </c>
      <c r="C103" s="25">
        <v>120.02</v>
      </c>
      <c r="D103" s="26">
        <v>396.73</v>
      </c>
      <c r="E103" s="27">
        <v>980.2</v>
      </c>
      <c r="F103" s="28">
        <v>1777.1</v>
      </c>
      <c r="G103" s="29">
        <v>3644.62</v>
      </c>
      <c r="H103" s="30">
        <v>5939.37</v>
      </c>
      <c r="I103" s="34">
        <v>8205</v>
      </c>
      <c r="J103" s="34">
        <v>10176.76</v>
      </c>
      <c r="K103" s="31">
        <v>444731.36</v>
      </c>
      <c r="L103" s="32">
        <v>836560.01</v>
      </c>
      <c r="M103" s="33">
        <v>6052.34</v>
      </c>
      <c r="N103" s="34">
        <v>13.34</v>
      </c>
    </row>
    <row r="104" spans="1:14" x14ac:dyDescent="0.25">
      <c r="A104" s="24">
        <v>69.3</v>
      </c>
      <c r="B104" s="24">
        <v>0</v>
      </c>
      <c r="C104" s="25">
        <v>0</v>
      </c>
      <c r="D104" s="26">
        <v>0</v>
      </c>
      <c r="E104" s="27">
        <v>16.670000000000002</v>
      </c>
      <c r="F104" s="28">
        <v>20</v>
      </c>
      <c r="G104" s="29">
        <v>66.680000000000007</v>
      </c>
      <c r="H104" s="30">
        <v>70.010000000000005</v>
      </c>
      <c r="I104" s="34">
        <v>93.35</v>
      </c>
      <c r="J104" s="34">
        <v>163.36000000000001</v>
      </c>
      <c r="K104" s="31">
        <v>51945.4</v>
      </c>
      <c r="L104" s="32">
        <v>51217.47</v>
      </c>
      <c r="M104" s="33">
        <v>23.34</v>
      </c>
      <c r="N104" s="34">
        <v>0</v>
      </c>
    </row>
    <row r="105" spans="1:14" x14ac:dyDescent="0.25">
      <c r="A105" s="24">
        <v>69.349999999999994</v>
      </c>
      <c r="B105" s="24">
        <v>0</v>
      </c>
      <c r="C105" s="25">
        <v>6.67</v>
      </c>
      <c r="D105" s="26">
        <v>3.33</v>
      </c>
      <c r="E105" s="27">
        <v>10</v>
      </c>
      <c r="F105" s="28">
        <v>3.33</v>
      </c>
      <c r="G105" s="29">
        <v>6.67</v>
      </c>
      <c r="H105" s="30">
        <v>16.670000000000002</v>
      </c>
      <c r="I105" s="34">
        <v>16.670000000000002</v>
      </c>
      <c r="J105" s="34">
        <v>20</v>
      </c>
      <c r="K105" s="31">
        <v>51173.74</v>
      </c>
      <c r="L105" s="32">
        <v>51684.42</v>
      </c>
      <c r="M105" s="33">
        <v>6.67</v>
      </c>
      <c r="N105" s="34">
        <v>0</v>
      </c>
    </row>
    <row r="106" spans="1:14" x14ac:dyDescent="0.25">
      <c r="A106" s="24">
        <v>69.400000000000006</v>
      </c>
      <c r="B106" s="24">
        <v>0</v>
      </c>
      <c r="C106" s="25">
        <v>0</v>
      </c>
      <c r="D106" s="26">
        <v>3.33</v>
      </c>
      <c r="E106" s="27">
        <v>3.33</v>
      </c>
      <c r="F106" s="28">
        <v>10</v>
      </c>
      <c r="G106" s="29">
        <v>16.670000000000002</v>
      </c>
      <c r="H106" s="30">
        <v>23.34</v>
      </c>
      <c r="I106" s="34">
        <v>10</v>
      </c>
      <c r="J106" s="34">
        <v>43.34</v>
      </c>
      <c r="K106" s="31">
        <v>50365.4</v>
      </c>
      <c r="L106" s="32">
        <v>52086.47</v>
      </c>
      <c r="M106" s="33">
        <v>6.67</v>
      </c>
      <c r="N106" s="34">
        <v>0</v>
      </c>
    </row>
    <row r="107" spans="1:14" x14ac:dyDescent="0.25">
      <c r="A107" s="24">
        <v>69.45</v>
      </c>
      <c r="B107" s="24">
        <v>3.33</v>
      </c>
      <c r="C107" s="25">
        <v>3.33</v>
      </c>
      <c r="D107" s="26">
        <v>6.67</v>
      </c>
      <c r="E107" s="27">
        <v>60.01</v>
      </c>
      <c r="F107" s="28">
        <v>60.01</v>
      </c>
      <c r="G107" s="29">
        <v>180.03</v>
      </c>
      <c r="H107" s="30">
        <v>200.03</v>
      </c>
      <c r="I107" s="34">
        <v>346.73</v>
      </c>
      <c r="J107" s="34">
        <v>350.06</v>
      </c>
      <c r="K107" s="31">
        <v>2013.86</v>
      </c>
      <c r="L107" s="32">
        <v>53184.95</v>
      </c>
      <c r="M107" s="33">
        <v>6.67</v>
      </c>
      <c r="N107" s="34">
        <v>0</v>
      </c>
    </row>
    <row r="108" spans="1:14" x14ac:dyDescent="0.25">
      <c r="A108" s="24">
        <v>69.5</v>
      </c>
      <c r="B108" s="24">
        <v>0</v>
      </c>
      <c r="C108" s="25">
        <v>43.34</v>
      </c>
      <c r="D108" s="26">
        <v>360.07</v>
      </c>
      <c r="E108" s="27">
        <v>460.08</v>
      </c>
      <c r="F108" s="28">
        <v>980.22</v>
      </c>
      <c r="G108" s="29">
        <v>1897.22</v>
      </c>
      <c r="H108" s="30">
        <v>2374.14</v>
      </c>
      <c r="I108" s="34">
        <v>3077.7</v>
      </c>
      <c r="J108" s="34">
        <v>3911.72</v>
      </c>
      <c r="K108" s="31">
        <v>19555.419999999998</v>
      </c>
      <c r="L108" s="32">
        <v>57728.86</v>
      </c>
      <c r="M108" s="33">
        <v>50.01</v>
      </c>
      <c r="N108" s="34">
        <v>3.33</v>
      </c>
    </row>
    <row r="109" spans="1:14" x14ac:dyDescent="0.25">
      <c r="A109" s="24">
        <v>69.55</v>
      </c>
      <c r="B109" s="24">
        <v>6.67</v>
      </c>
      <c r="C109" s="25">
        <v>340.06</v>
      </c>
      <c r="D109" s="26">
        <v>1783.72</v>
      </c>
      <c r="E109" s="27">
        <v>3627.73</v>
      </c>
      <c r="F109" s="28">
        <v>6709.32</v>
      </c>
      <c r="G109" s="29">
        <v>13285.1</v>
      </c>
      <c r="H109" s="30">
        <v>19082.900000000001</v>
      </c>
      <c r="I109" s="34">
        <v>24963.63</v>
      </c>
      <c r="J109" s="34">
        <v>32369.9</v>
      </c>
      <c r="K109" s="31">
        <v>159317.92000000001</v>
      </c>
      <c r="L109" s="32">
        <v>194687.79</v>
      </c>
      <c r="M109" s="33">
        <v>436.75</v>
      </c>
      <c r="N109" s="34">
        <v>23.34</v>
      </c>
    </row>
    <row r="110" spans="1:14" x14ac:dyDescent="0.25">
      <c r="A110" s="24">
        <v>69.599999999999994</v>
      </c>
      <c r="B110" s="24">
        <v>6.67</v>
      </c>
      <c r="C110" s="25">
        <v>636.78</v>
      </c>
      <c r="D110" s="26">
        <v>3507.71</v>
      </c>
      <c r="E110" s="27">
        <v>7032.8</v>
      </c>
      <c r="F110" s="28">
        <v>13888.78</v>
      </c>
      <c r="G110" s="29">
        <v>27326.22</v>
      </c>
      <c r="H110" s="30">
        <v>41160.019999999997</v>
      </c>
      <c r="I110" s="34">
        <v>54686.8</v>
      </c>
      <c r="J110" s="34">
        <v>69195.350000000006</v>
      </c>
      <c r="K110" s="31">
        <v>341497.91</v>
      </c>
      <c r="L110" s="32">
        <v>627295.23</v>
      </c>
      <c r="M110" s="33">
        <v>1867.09</v>
      </c>
      <c r="N110" s="34">
        <v>43.34</v>
      </c>
    </row>
    <row r="111" spans="1:14" x14ac:dyDescent="0.25">
      <c r="A111" s="24">
        <v>69.650000000000006</v>
      </c>
      <c r="B111" s="24">
        <v>6.67</v>
      </c>
      <c r="C111" s="25">
        <v>900.18</v>
      </c>
      <c r="D111" s="26">
        <v>4688.21</v>
      </c>
      <c r="E111" s="27">
        <v>9311.16</v>
      </c>
      <c r="F111" s="28">
        <v>18741.650000000001</v>
      </c>
      <c r="G111" s="29">
        <v>37753.93</v>
      </c>
      <c r="H111" s="30">
        <v>54297.55</v>
      </c>
      <c r="I111" s="34">
        <v>71850.16</v>
      </c>
      <c r="J111" s="34">
        <v>90554.94</v>
      </c>
      <c r="K111" s="31">
        <v>449959.52</v>
      </c>
      <c r="L111" s="32">
        <v>898994.02</v>
      </c>
      <c r="M111" s="33">
        <v>3074.16</v>
      </c>
      <c r="N111" s="34">
        <v>36.67</v>
      </c>
    </row>
    <row r="112" spans="1:14" x14ac:dyDescent="0.25">
      <c r="A112" s="24">
        <v>69.7</v>
      </c>
      <c r="B112" s="24">
        <v>10</v>
      </c>
      <c r="C112" s="25">
        <v>1090.22</v>
      </c>
      <c r="D112" s="26">
        <v>5268.51</v>
      </c>
      <c r="E112" s="27">
        <v>10562.13</v>
      </c>
      <c r="F112" s="28">
        <v>20657.580000000002</v>
      </c>
      <c r="G112" s="29">
        <v>41089.72</v>
      </c>
      <c r="H112" s="30">
        <v>61355.75</v>
      </c>
      <c r="I112" s="34">
        <v>80864.06</v>
      </c>
      <c r="J112" s="34">
        <v>102124.8</v>
      </c>
      <c r="K112" s="31">
        <v>515258.76</v>
      </c>
      <c r="L112" s="32">
        <v>1056311.92</v>
      </c>
      <c r="M112" s="33">
        <v>3324.27</v>
      </c>
      <c r="N112" s="34">
        <v>63.34</v>
      </c>
    </row>
    <row r="113" spans="1:14" x14ac:dyDescent="0.25">
      <c r="A113" s="24">
        <v>69.75</v>
      </c>
      <c r="B113" s="24">
        <v>16.670000000000002</v>
      </c>
      <c r="C113" s="25">
        <v>1160.24</v>
      </c>
      <c r="D113" s="26">
        <v>6152.22</v>
      </c>
      <c r="E113" s="27">
        <v>12023.65</v>
      </c>
      <c r="F113" s="28">
        <v>23899.79</v>
      </c>
      <c r="G113" s="29">
        <v>47449.73</v>
      </c>
      <c r="H113" s="30">
        <v>71666.149999999994</v>
      </c>
      <c r="I113" s="34">
        <v>94605.61</v>
      </c>
      <c r="J113" s="34">
        <v>117912.87</v>
      </c>
      <c r="K113" s="31">
        <v>599726.12</v>
      </c>
      <c r="L113" s="32">
        <v>1233322.49</v>
      </c>
      <c r="M113" s="33">
        <v>4051.21</v>
      </c>
      <c r="N113" s="34">
        <v>100.02</v>
      </c>
    </row>
    <row r="114" spans="1:14" x14ac:dyDescent="0.25">
      <c r="A114" s="24">
        <v>69.8</v>
      </c>
      <c r="B114" s="24">
        <v>33.340000000000003</v>
      </c>
      <c r="C114" s="25">
        <v>1380.28</v>
      </c>
      <c r="D114" s="26">
        <v>6402.5</v>
      </c>
      <c r="E114" s="27">
        <v>12447.27</v>
      </c>
      <c r="F114" s="28">
        <v>25906.67</v>
      </c>
      <c r="G114" s="29">
        <v>51071.74</v>
      </c>
      <c r="H114" s="30">
        <v>75234.820000000007</v>
      </c>
      <c r="I114" s="34">
        <v>100929.29</v>
      </c>
      <c r="J114" s="34">
        <v>127435.27</v>
      </c>
      <c r="K114" s="31">
        <v>639504.87</v>
      </c>
      <c r="L114" s="32">
        <v>1337822.6200000001</v>
      </c>
      <c r="M114" s="33">
        <v>4378.08</v>
      </c>
      <c r="N114" s="34">
        <v>73.34</v>
      </c>
    </row>
    <row r="115" spans="1:14" x14ac:dyDescent="0.25">
      <c r="A115" s="24">
        <v>69.849999999999994</v>
      </c>
      <c r="B115" s="24">
        <v>36.67</v>
      </c>
      <c r="C115" s="25">
        <v>1153.57</v>
      </c>
      <c r="D115" s="26">
        <v>6879.4</v>
      </c>
      <c r="E115" s="27">
        <v>13521.66</v>
      </c>
      <c r="F115" s="28">
        <v>26848.45</v>
      </c>
      <c r="G115" s="29">
        <v>52888.65</v>
      </c>
      <c r="H115" s="30">
        <v>79431.759999999995</v>
      </c>
      <c r="I115" s="34">
        <v>104980.28</v>
      </c>
      <c r="J115" s="34">
        <v>129684.11</v>
      </c>
      <c r="K115" s="31">
        <v>665881.51</v>
      </c>
      <c r="L115" s="32">
        <v>1406990.67</v>
      </c>
      <c r="M115" s="33">
        <v>5141.8100000000004</v>
      </c>
      <c r="N115" s="34">
        <v>80.010000000000005</v>
      </c>
    </row>
    <row r="116" spans="1:14" x14ac:dyDescent="0.25">
      <c r="A116" s="24">
        <v>69.900000000000006</v>
      </c>
      <c r="B116" s="24">
        <v>16.670000000000002</v>
      </c>
      <c r="C116" s="25">
        <v>1406.97</v>
      </c>
      <c r="D116" s="26">
        <v>6846.01</v>
      </c>
      <c r="E116" s="27">
        <v>13435.11</v>
      </c>
      <c r="F116" s="28">
        <v>27125.35</v>
      </c>
      <c r="G116" s="29">
        <v>53551.74</v>
      </c>
      <c r="H116" s="30">
        <v>79904.22</v>
      </c>
      <c r="I116" s="34">
        <v>107735.59</v>
      </c>
      <c r="J116" s="34">
        <v>133720.43</v>
      </c>
      <c r="K116" s="31">
        <v>679862.07</v>
      </c>
      <c r="L116" s="32">
        <v>1434753.01</v>
      </c>
      <c r="M116" s="33">
        <v>4808.26</v>
      </c>
      <c r="N116" s="34">
        <v>73.34</v>
      </c>
    </row>
    <row r="117" spans="1:14" x14ac:dyDescent="0.25">
      <c r="A117" s="24">
        <v>69.95</v>
      </c>
      <c r="B117" s="24">
        <v>6.67</v>
      </c>
      <c r="C117" s="25">
        <v>1310.27</v>
      </c>
      <c r="D117" s="26">
        <v>6969.42</v>
      </c>
      <c r="E117" s="27">
        <v>13778.67</v>
      </c>
      <c r="F117" s="28">
        <v>27582.97</v>
      </c>
      <c r="G117" s="29">
        <v>54170.86</v>
      </c>
      <c r="H117" s="30">
        <v>81565.460000000006</v>
      </c>
      <c r="I117" s="34">
        <v>107972.55</v>
      </c>
      <c r="J117" s="34">
        <v>133350.85999999999</v>
      </c>
      <c r="K117" s="31">
        <v>676014.92</v>
      </c>
      <c r="L117" s="32">
        <v>1457767.98</v>
      </c>
      <c r="M117" s="33">
        <v>5161.76</v>
      </c>
      <c r="N117" s="34">
        <v>63.34</v>
      </c>
    </row>
    <row r="118" spans="1:14" x14ac:dyDescent="0.25">
      <c r="A118" s="24">
        <v>70</v>
      </c>
      <c r="B118" s="24">
        <v>13.34</v>
      </c>
      <c r="C118" s="25">
        <v>1213.57</v>
      </c>
      <c r="D118" s="26">
        <v>6986.15</v>
      </c>
      <c r="E118" s="27">
        <v>13661.87</v>
      </c>
      <c r="F118" s="28">
        <v>27246.02</v>
      </c>
      <c r="G118" s="29">
        <v>54817.18</v>
      </c>
      <c r="H118" s="30">
        <v>81297.509999999995</v>
      </c>
      <c r="I118" s="34">
        <v>107054.91</v>
      </c>
      <c r="J118" s="34">
        <v>134320.37</v>
      </c>
      <c r="K118" s="31">
        <v>682151.58</v>
      </c>
      <c r="L118" s="32">
        <v>1458330.57</v>
      </c>
      <c r="M118" s="33">
        <v>5392.06</v>
      </c>
      <c r="N118" s="34">
        <v>93.35</v>
      </c>
    </row>
    <row r="119" spans="1:14" x14ac:dyDescent="0.25">
      <c r="A119" s="24">
        <v>70.05</v>
      </c>
      <c r="B119" s="24">
        <v>10</v>
      </c>
      <c r="C119" s="25">
        <v>1310.26</v>
      </c>
      <c r="D119" s="26">
        <v>6682.53</v>
      </c>
      <c r="E119" s="27">
        <v>12650.7</v>
      </c>
      <c r="F119" s="28">
        <v>26263.919999999998</v>
      </c>
      <c r="G119" s="29">
        <v>52443.61</v>
      </c>
      <c r="H119" s="30">
        <v>79102.320000000007</v>
      </c>
      <c r="I119" s="34">
        <v>103345.23</v>
      </c>
      <c r="J119" s="34">
        <v>131440.20000000001</v>
      </c>
      <c r="K119" s="31">
        <v>650923.75</v>
      </c>
      <c r="L119" s="32">
        <v>1396968.68</v>
      </c>
      <c r="M119" s="33">
        <v>4784.91</v>
      </c>
      <c r="N119" s="34">
        <v>80.010000000000005</v>
      </c>
    </row>
    <row r="120" spans="1:14" x14ac:dyDescent="0.25">
      <c r="A120" s="24">
        <v>70.099999999999994</v>
      </c>
      <c r="B120" s="24">
        <v>16.670000000000002</v>
      </c>
      <c r="C120" s="25">
        <v>1320.29</v>
      </c>
      <c r="D120" s="26">
        <v>5955.42</v>
      </c>
      <c r="E120" s="27">
        <v>12824.2</v>
      </c>
      <c r="F120" s="28">
        <v>24433.86</v>
      </c>
      <c r="G120" s="29">
        <v>49988.88</v>
      </c>
      <c r="H120" s="30">
        <v>73639.12</v>
      </c>
      <c r="I120" s="34">
        <v>97739.79</v>
      </c>
      <c r="J120" s="34">
        <v>124159.57</v>
      </c>
      <c r="K120" s="31">
        <v>617059.32999999996</v>
      </c>
      <c r="L120" s="32">
        <v>1347302.35</v>
      </c>
      <c r="M120" s="33">
        <v>4628.25</v>
      </c>
      <c r="N120" s="34">
        <v>80.010000000000005</v>
      </c>
    </row>
    <row r="121" spans="1:14" x14ac:dyDescent="0.25">
      <c r="A121" s="24">
        <v>70.150000000000006</v>
      </c>
      <c r="B121" s="24">
        <v>33.340000000000003</v>
      </c>
      <c r="C121" s="25">
        <v>960.19</v>
      </c>
      <c r="D121" s="26">
        <v>5341.87</v>
      </c>
      <c r="E121" s="27">
        <v>11476.12</v>
      </c>
      <c r="F121" s="28">
        <v>22764.53</v>
      </c>
      <c r="G121" s="29">
        <v>44774.7</v>
      </c>
      <c r="H121" s="30">
        <v>66602.47</v>
      </c>
      <c r="I121" s="34">
        <v>88864.38</v>
      </c>
      <c r="J121" s="34">
        <v>112767.83</v>
      </c>
      <c r="K121" s="31">
        <v>560612.54</v>
      </c>
      <c r="L121" s="32">
        <v>1240515.6100000001</v>
      </c>
      <c r="M121" s="33">
        <v>4124.58</v>
      </c>
      <c r="N121" s="34">
        <v>30</v>
      </c>
    </row>
    <row r="122" spans="1:14" x14ac:dyDescent="0.25">
      <c r="A122" s="24">
        <v>70.2</v>
      </c>
      <c r="B122" s="24">
        <v>20</v>
      </c>
      <c r="C122" s="25">
        <v>873.5</v>
      </c>
      <c r="D122" s="26">
        <v>4921.63</v>
      </c>
      <c r="E122" s="27">
        <v>10008.44</v>
      </c>
      <c r="F122" s="28">
        <v>19556.099999999999</v>
      </c>
      <c r="G122" s="29">
        <v>38419.57</v>
      </c>
      <c r="H122" s="30">
        <v>57882.05</v>
      </c>
      <c r="I122" s="34">
        <v>76758.81</v>
      </c>
      <c r="J122" s="34">
        <v>95838.63</v>
      </c>
      <c r="K122" s="31">
        <v>481923.72</v>
      </c>
      <c r="L122" s="32">
        <v>1112980.72</v>
      </c>
      <c r="M122" s="33">
        <v>4021.26</v>
      </c>
      <c r="N122" s="34">
        <v>33.340000000000003</v>
      </c>
    </row>
    <row r="123" spans="1:14" x14ac:dyDescent="0.25">
      <c r="A123" s="24">
        <v>70.25</v>
      </c>
      <c r="B123" s="24">
        <v>0</v>
      </c>
      <c r="C123" s="25">
        <v>50.01</v>
      </c>
      <c r="D123" s="26">
        <v>210.04</v>
      </c>
      <c r="E123" s="27">
        <v>393.4</v>
      </c>
      <c r="F123" s="28">
        <v>923.53</v>
      </c>
      <c r="G123" s="29">
        <v>1703.77</v>
      </c>
      <c r="H123" s="30">
        <v>2847.5</v>
      </c>
      <c r="I123" s="34">
        <v>3627.86</v>
      </c>
      <c r="J123" s="34">
        <v>4358.32</v>
      </c>
      <c r="K123" s="31">
        <v>23366.65</v>
      </c>
      <c r="L123" s="32">
        <v>312595.11</v>
      </c>
      <c r="M123" s="33">
        <v>2107.19</v>
      </c>
      <c r="N123" s="34">
        <v>3.33</v>
      </c>
    </row>
    <row r="124" spans="1:14" x14ac:dyDescent="0.25">
      <c r="A124" s="24">
        <v>70.3</v>
      </c>
      <c r="B124" s="24">
        <v>0</v>
      </c>
      <c r="C124" s="25">
        <v>3.33</v>
      </c>
      <c r="D124" s="26">
        <v>3.33</v>
      </c>
      <c r="E124" s="27">
        <v>0</v>
      </c>
      <c r="F124" s="28">
        <v>6.67</v>
      </c>
      <c r="G124" s="29">
        <v>26.67</v>
      </c>
      <c r="H124" s="30">
        <v>46.68</v>
      </c>
      <c r="I124" s="34">
        <v>30</v>
      </c>
      <c r="J124" s="34">
        <v>53.34</v>
      </c>
      <c r="K124" s="31">
        <v>286.70999999999998</v>
      </c>
      <c r="L124" s="32">
        <v>51479.39</v>
      </c>
      <c r="M124" s="33">
        <v>30.01</v>
      </c>
      <c r="N124" s="34">
        <v>0</v>
      </c>
    </row>
    <row r="125" spans="1:14" x14ac:dyDescent="0.25">
      <c r="A125" s="24">
        <v>70.349999999999994</v>
      </c>
      <c r="B125" s="24">
        <v>0</v>
      </c>
      <c r="C125" s="25">
        <v>0</v>
      </c>
      <c r="D125" s="26">
        <v>0</v>
      </c>
      <c r="E125" s="27">
        <v>10</v>
      </c>
      <c r="F125" s="28">
        <v>3.33</v>
      </c>
      <c r="G125" s="29">
        <v>10</v>
      </c>
      <c r="H125" s="30">
        <v>56.68</v>
      </c>
      <c r="I125" s="34">
        <v>43.34</v>
      </c>
      <c r="J125" s="34">
        <v>36.67</v>
      </c>
      <c r="K125" s="31">
        <v>230.04</v>
      </c>
      <c r="L125" s="32">
        <v>51058.77</v>
      </c>
      <c r="M125" s="33">
        <v>3.33</v>
      </c>
      <c r="N125" s="34">
        <v>0</v>
      </c>
    </row>
    <row r="126" spans="1:14" x14ac:dyDescent="0.25">
      <c r="A126" s="24">
        <v>70.400000000000006</v>
      </c>
      <c r="B126" s="24">
        <v>0</v>
      </c>
      <c r="C126" s="25">
        <v>3.33</v>
      </c>
      <c r="D126" s="26">
        <v>0</v>
      </c>
      <c r="E126" s="27">
        <v>20</v>
      </c>
      <c r="F126" s="28">
        <v>6.67</v>
      </c>
      <c r="G126" s="29">
        <v>80.02</v>
      </c>
      <c r="H126" s="30">
        <v>100.02</v>
      </c>
      <c r="I126" s="34">
        <v>73.34</v>
      </c>
      <c r="J126" s="34">
        <v>120.02</v>
      </c>
      <c r="K126" s="31">
        <v>780.17</v>
      </c>
      <c r="L126" s="32">
        <v>51218.8</v>
      </c>
      <c r="M126" s="33">
        <v>23.34</v>
      </c>
      <c r="N126" s="34">
        <v>0</v>
      </c>
    </row>
    <row r="127" spans="1:14" x14ac:dyDescent="0.25">
      <c r="A127" s="24">
        <v>70.45</v>
      </c>
      <c r="B127" s="24">
        <v>0</v>
      </c>
      <c r="C127" s="25">
        <v>0</v>
      </c>
      <c r="D127" s="26">
        <v>33.340000000000003</v>
      </c>
      <c r="E127" s="27">
        <v>73.349999999999994</v>
      </c>
      <c r="F127" s="28">
        <v>73.34</v>
      </c>
      <c r="G127" s="29">
        <v>226.71</v>
      </c>
      <c r="H127" s="30">
        <v>336.72</v>
      </c>
      <c r="I127" s="34">
        <v>446.75</v>
      </c>
      <c r="J127" s="34">
        <v>510.1</v>
      </c>
      <c r="K127" s="31">
        <v>67384.570000000007</v>
      </c>
      <c r="L127" s="32">
        <v>52813.95</v>
      </c>
      <c r="M127" s="33">
        <v>10</v>
      </c>
      <c r="N127" s="34">
        <v>0</v>
      </c>
    </row>
    <row r="128" spans="1:14" x14ac:dyDescent="0.25">
      <c r="A128" s="24">
        <v>70.5</v>
      </c>
      <c r="B128" s="24">
        <v>0</v>
      </c>
      <c r="C128" s="25">
        <v>33.340000000000003</v>
      </c>
      <c r="D128" s="26">
        <v>150.02000000000001</v>
      </c>
      <c r="E128" s="27">
        <v>343.4</v>
      </c>
      <c r="F128" s="28">
        <v>683.48</v>
      </c>
      <c r="G128" s="29">
        <v>1326.99</v>
      </c>
      <c r="H128" s="30">
        <v>1870.54</v>
      </c>
      <c r="I128" s="34">
        <v>2080.63</v>
      </c>
      <c r="J128" s="34">
        <v>2770.97</v>
      </c>
      <c r="K128" s="31">
        <v>54608.31</v>
      </c>
      <c r="L128" s="32">
        <v>56915.34</v>
      </c>
      <c r="M128" s="33">
        <v>33.340000000000003</v>
      </c>
      <c r="N128" s="34">
        <v>0</v>
      </c>
    </row>
    <row r="129" spans="1:16" x14ac:dyDescent="0.25">
      <c r="A129" s="24">
        <v>70.55</v>
      </c>
      <c r="B129" s="24">
        <v>3.33</v>
      </c>
      <c r="C129" s="25">
        <v>610.11</v>
      </c>
      <c r="D129" s="26">
        <v>2573.9899999999998</v>
      </c>
      <c r="E129" s="27">
        <v>5265.33</v>
      </c>
      <c r="F129" s="28">
        <v>9745.4</v>
      </c>
      <c r="G129" s="29">
        <v>18710.34</v>
      </c>
      <c r="H129" s="30">
        <v>27026.400000000001</v>
      </c>
      <c r="I129" s="34">
        <v>34951.279999999999</v>
      </c>
      <c r="J129" s="34">
        <v>43375.45</v>
      </c>
      <c r="K129" s="31">
        <v>121376.34</v>
      </c>
      <c r="L129" s="32">
        <v>201809.56</v>
      </c>
      <c r="M129" s="33">
        <v>210.03</v>
      </c>
      <c r="N129" s="34">
        <v>20</v>
      </c>
    </row>
    <row r="130" spans="1:16" x14ac:dyDescent="0.25">
      <c r="A130" s="24">
        <v>70.599999999999994</v>
      </c>
      <c r="B130" s="24">
        <v>13.34</v>
      </c>
      <c r="C130" s="25">
        <v>1433.65</v>
      </c>
      <c r="D130" s="26">
        <v>7713.34</v>
      </c>
      <c r="E130" s="27">
        <v>15512.48</v>
      </c>
      <c r="F130" s="28">
        <v>29975.5</v>
      </c>
      <c r="G130" s="29">
        <v>59265.79</v>
      </c>
      <c r="H130" s="30">
        <v>88399.96</v>
      </c>
      <c r="I130" s="34">
        <v>115053.58</v>
      </c>
      <c r="J130" s="34">
        <v>144766.6</v>
      </c>
      <c r="K130" s="31">
        <v>621777.12</v>
      </c>
      <c r="L130" s="32">
        <v>1263039.68</v>
      </c>
      <c r="M130" s="33">
        <v>1463.67</v>
      </c>
      <c r="N130" s="34">
        <v>106.69</v>
      </c>
    </row>
    <row r="131" spans="1:16" x14ac:dyDescent="0.25">
      <c r="A131" s="24">
        <v>70.650000000000006</v>
      </c>
      <c r="B131" s="24">
        <v>13.33</v>
      </c>
      <c r="C131" s="25">
        <v>2010.47</v>
      </c>
      <c r="D131" s="26">
        <v>10305.370000000001</v>
      </c>
      <c r="E131" s="27">
        <v>19949.77</v>
      </c>
      <c r="F131" s="28">
        <v>40281.040000000001</v>
      </c>
      <c r="G131" s="29">
        <v>78901.17</v>
      </c>
      <c r="H131" s="30">
        <v>118607.34</v>
      </c>
      <c r="I131" s="34">
        <v>156324</v>
      </c>
      <c r="J131" s="34">
        <v>196785.8</v>
      </c>
      <c r="K131" s="31">
        <v>969997.19</v>
      </c>
      <c r="L131" s="32">
        <v>1952806.18</v>
      </c>
      <c r="M131" s="33">
        <v>2440.64</v>
      </c>
      <c r="N131" s="34">
        <v>133.36000000000001</v>
      </c>
      <c r="P131" t="s">
        <v>17</v>
      </c>
    </row>
    <row r="132" spans="1:16" x14ac:dyDescent="0.25">
      <c r="A132" s="24">
        <v>70.7</v>
      </c>
      <c r="B132" s="24">
        <v>33.340000000000003</v>
      </c>
      <c r="C132" s="25">
        <v>2227.19</v>
      </c>
      <c r="D132" s="26">
        <v>12614.03</v>
      </c>
      <c r="E132" s="27">
        <v>24557.58</v>
      </c>
      <c r="F132" s="28">
        <v>48570.82</v>
      </c>
      <c r="G132" s="29">
        <v>97608.58</v>
      </c>
      <c r="H132" s="30">
        <v>143864.99</v>
      </c>
      <c r="I132" s="34">
        <v>188545.8</v>
      </c>
      <c r="J132" s="34">
        <v>241407.73</v>
      </c>
      <c r="K132" s="31">
        <v>1197787.42</v>
      </c>
      <c r="L132" s="32">
        <v>2417121.8199999998</v>
      </c>
      <c r="M132" s="33">
        <v>3250.99</v>
      </c>
      <c r="N132" s="34">
        <v>146.69</v>
      </c>
      <c r="P132" t="s">
        <v>54</v>
      </c>
    </row>
    <row r="133" spans="1:16" x14ac:dyDescent="0.25">
      <c r="A133" s="24">
        <v>70.75</v>
      </c>
      <c r="B133" s="24">
        <v>60.02</v>
      </c>
      <c r="C133" s="25">
        <v>2937.41</v>
      </c>
      <c r="D133" s="26">
        <v>13912.15</v>
      </c>
      <c r="E133" s="27">
        <v>29537.1</v>
      </c>
      <c r="F133" s="28">
        <v>58557.34</v>
      </c>
      <c r="G133" s="29">
        <v>116373.3</v>
      </c>
      <c r="H133" s="30">
        <v>173686.19</v>
      </c>
      <c r="I133" s="34">
        <v>228190.83</v>
      </c>
      <c r="J133" s="34">
        <v>284879.21000000002</v>
      </c>
      <c r="K133" s="31">
        <v>1460930.02</v>
      </c>
      <c r="L133" s="32">
        <v>2917650.61</v>
      </c>
      <c r="M133" s="33">
        <v>4394.83</v>
      </c>
      <c r="N133" s="34">
        <v>190.04</v>
      </c>
      <c r="P133">
        <f>+M129/M138</f>
        <v>3.9293712220282759E-2</v>
      </c>
    </row>
    <row r="134" spans="1:16" x14ac:dyDescent="0.25">
      <c r="A134" s="24">
        <v>70.8</v>
      </c>
      <c r="B134" s="24">
        <v>46.68</v>
      </c>
      <c r="C134" s="25">
        <v>2950.77</v>
      </c>
      <c r="D134" s="26">
        <v>15240.27</v>
      </c>
      <c r="E134" s="27">
        <v>30796.83</v>
      </c>
      <c r="F134" s="28">
        <v>61717.120000000003</v>
      </c>
      <c r="G134" s="29">
        <v>122732.01</v>
      </c>
      <c r="H134" s="30">
        <v>184571.11</v>
      </c>
      <c r="I134" s="34">
        <v>239484.91</v>
      </c>
      <c r="J134" s="34">
        <v>302999.77</v>
      </c>
      <c r="K134" s="31">
        <v>1592861.51</v>
      </c>
      <c r="L134" s="32">
        <v>3169322.36</v>
      </c>
      <c r="M134" s="33">
        <v>4464.78</v>
      </c>
      <c r="N134" s="34">
        <v>190.03</v>
      </c>
    </row>
    <row r="135" spans="1:16" x14ac:dyDescent="0.25">
      <c r="A135" s="24">
        <v>70.849999999999994</v>
      </c>
      <c r="B135" s="24">
        <v>30.01</v>
      </c>
      <c r="C135" s="25">
        <v>3354.28</v>
      </c>
      <c r="D135" s="26">
        <v>15957.86</v>
      </c>
      <c r="E135" s="27">
        <v>32009.56</v>
      </c>
      <c r="F135" s="28">
        <v>65553.95</v>
      </c>
      <c r="G135" s="29">
        <v>130751.22</v>
      </c>
      <c r="H135" s="30">
        <v>192140.68</v>
      </c>
      <c r="I135" s="34">
        <v>256950.76</v>
      </c>
      <c r="J135" s="34">
        <v>322297.78000000003</v>
      </c>
      <c r="K135" s="31">
        <v>1670488.44</v>
      </c>
      <c r="L135" s="32">
        <v>3342489.89</v>
      </c>
      <c r="M135" s="33">
        <v>4658.25</v>
      </c>
      <c r="N135" s="34">
        <v>196.7</v>
      </c>
    </row>
    <row r="136" spans="1:16" x14ac:dyDescent="0.25">
      <c r="A136" s="24">
        <v>70.900000000000006</v>
      </c>
      <c r="B136" s="24">
        <v>36.67</v>
      </c>
      <c r="C136" s="25">
        <v>3317.6</v>
      </c>
      <c r="D136" s="26">
        <v>17012.7</v>
      </c>
      <c r="E136" s="27">
        <v>34024.870000000003</v>
      </c>
      <c r="F136" s="28">
        <v>67724.73</v>
      </c>
      <c r="G136" s="29">
        <v>134476.14000000001</v>
      </c>
      <c r="H136" s="30">
        <v>201412.22</v>
      </c>
      <c r="I136" s="34">
        <v>262003.59</v>
      </c>
      <c r="J136" s="34">
        <v>334295.87</v>
      </c>
      <c r="K136" s="31">
        <v>1745175.47</v>
      </c>
      <c r="L136" s="32">
        <v>3488014.19</v>
      </c>
      <c r="M136" s="33">
        <v>5071.82</v>
      </c>
      <c r="N136" s="34">
        <v>240.04</v>
      </c>
    </row>
    <row r="137" spans="1:16" x14ac:dyDescent="0.25">
      <c r="A137" s="24">
        <v>70.95</v>
      </c>
      <c r="B137" s="24">
        <v>40.01</v>
      </c>
      <c r="C137" s="25">
        <v>3264.22</v>
      </c>
      <c r="D137" s="26">
        <v>16902.46</v>
      </c>
      <c r="E137" s="27">
        <v>34305.339999999997</v>
      </c>
      <c r="F137" s="28">
        <v>66200.58</v>
      </c>
      <c r="G137" s="29">
        <v>134273.09</v>
      </c>
      <c r="H137" s="30">
        <v>201782.05</v>
      </c>
      <c r="I137" s="34">
        <v>266321.24</v>
      </c>
      <c r="J137" s="34">
        <v>334783.18</v>
      </c>
      <c r="K137" s="31">
        <v>1774559.68</v>
      </c>
      <c r="L137" s="32">
        <v>3529408.28</v>
      </c>
      <c r="M137" s="33">
        <v>5118.43</v>
      </c>
      <c r="N137" s="34">
        <v>193.36</v>
      </c>
    </row>
    <row r="138" spans="1:16" s="37" customFormat="1" x14ac:dyDescent="0.25">
      <c r="A138" s="37">
        <v>71</v>
      </c>
      <c r="B138" s="37">
        <v>33.340000000000003</v>
      </c>
      <c r="C138" s="37">
        <v>3397.58</v>
      </c>
      <c r="D138" s="37">
        <v>16368.53</v>
      </c>
      <c r="E138" s="37">
        <v>33887.160000000003</v>
      </c>
      <c r="F138" s="37">
        <v>67583.929999999993</v>
      </c>
      <c r="G138" s="37">
        <v>134715.85999999999</v>
      </c>
      <c r="H138" s="37">
        <v>201526.16</v>
      </c>
      <c r="I138" s="37">
        <v>265917.59999999998</v>
      </c>
      <c r="J138" s="37">
        <v>338952.55</v>
      </c>
      <c r="K138" s="37">
        <v>1767621.72</v>
      </c>
      <c r="L138" s="37">
        <v>3564916.25</v>
      </c>
      <c r="M138" s="37">
        <v>5345.13</v>
      </c>
      <c r="N138" s="37">
        <v>216.71</v>
      </c>
    </row>
    <row r="139" spans="1:16" x14ac:dyDescent="0.25">
      <c r="A139" s="24">
        <v>71.05</v>
      </c>
      <c r="B139" s="24">
        <v>16.670000000000002</v>
      </c>
      <c r="C139" s="25">
        <v>3034.19</v>
      </c>
      <c r="D139" s="26">
        <v>16585.18</v>
      </c>
      <c r="E139" s="27">
        <v>33319.81</v>
      </c>
      <c r="F139" s="28">
        <v>66478.83</v>
      </c>
      <c r="G139" s="29">
        <v>131812.35</v>
      </c>
      <c r="H139" s="30">
        <v>197542.7</v>
      </c>
      <c r="I139" s="34">
        <v>258903.86</v>
      </c>
      <c r="J139" s="34">
        <v>328928.52</v>
      </c>
      <c r="K139" s="31">
        <v>1731763.75</v>
      </c>
      <c r="L139" s="32">
        <v>3466303.59</v>
      </c>
      <c r="M139" s="33">
        <v>5451.92</v>
      </c>
      <c r="N139" s="34">
        <v>233.38</v>
      </c>
    </row>
    <row r="140" spans="1:16" x14ac:dyDescent="0.25">
      <c r="A140" s="24">
        <v>71.099999999999994</v>
      </c>
      <c r="B140" s="24">
        <v>33.340000000000003</v>
      </c>
      <c r="C140" s="25">
        <v>3230.9</v>
      </c>
      <c r="D140" s="26">
        <v>15207.13</v>
      </c>
      <c r="E140" s="27">
        <v>32323.52</v>
      </c>
      <c r="F140" s="28">
        <v>63142.93</v>
      </c>
      <c r="G140" s="29">
        <v>125734.27</v>
      </c>
      <c r="H140" s="30">
        <v>188098.41</v>
      </c>
      <c r="I140" s="34">
        <v>252114.92</v>
      </c>
      <c r="J140" s="34">
        <v>314922.48</v>
      </c>
      <c r="K140" s="31">
        <v>1687319.35</v>
      </c>
      <c r="L140" s="32">
        <v>3383876.85</v>
      </c>
      <c r="M140" s="33">
        <v>5138.43</v>
      </c>
      <c r="N140" s="34">
        <v>300.07</v>
      </c>
    </row>
    <row r="141" spans="1:16" x14ac:dyDescent="0.25">
      <c r="A141" s="24">
        <v>71.150000000000006</v>
      </c>
      <c r="B141" s="24">
        <v>13.34</v>
      </c>
      <c r="C141" s="25">
        <v>3054.2</v>
      </c>
      <c r="D141" s="26">
        <v>14409.13</v>
      </c>
      <c r="E141" s="27">
        <v>28879.21</v>
      </c>
      <c r="F141" s="28">
        <v>58803.23</v>
      </c>
      <c r="G141" s="29">
        <v>116373.25</v>
      </c>
      <c r="H141" s="30">
        <v>172254.01</v>
      </c>
      <c r="I141" s="34">
        <v>228407.85</v>
      </c>
      <c r="J141" s="34">
        <v>289017.12</v>
      </c>
      <c r="K141" s="31">
        <v>1569033.62</v>
      </c>
      <c r="L141" s="32">
        <v>3145203.56</v>
      </c>
      <c r="M141" s="33">
        <v>5742.16</v>
      </c>
      <c r="N141" s="34">
        <v>206.72</v>
      </c>
    </row>
    <row r="142" spans="1:16" x14ac:dyDescent="0.25">
      <c r="A142" s="24">
        <v>71.2</v>
      </c>
      <c r="B142" s="24">
        <v>16.670000000000002</v>
      </c>
      <c r="C142" s="25">
        <v>2580.66</v>
      </c>
      <c r="D142" s="26">
        <v>13228.04</v>
      </c>
      <c r="E142" s="27">
        <v>26047.25</v>
      </c>
      <c r="F142" s="28">
        <v>51925.7</v>
      </c>
      <c r="G142" s="29">
        <v>104167.17</v>
      </c>
      <c r="H142" s="30">
        <v>156144.97</v>
      </c>
      <c r="I142" s="34">
        <v>205376.34</v>
      </c>
      <c r="J142" s="34">
        <v>258496.42</v>
      </c>
      <c r="K142" s="31">
        <v>1416147.38</v>
      </c>
      <c r="L142" s="32">
        <v>2840068.53</v>
      </c>
      <c r="M142" s="33">
        <v>5718.8</v>
      </c>
      <c r="N142" s="34">
        <v>226.71</v>
      </c>
    </row>
    <row r="143" spans="1:16" x14ac:dyDescent="0.25">
      <c r="A143" s="24">
        <v>71.25</v>
      </c>
      <c r="B143" s="24">
        <v>3.33</v>
      </c>
      <c r="C143" s="25">
        <v>793.48</v>
      </c>
      <c r="D143" s="26">
        <v>4368.1099999999997</v>
      </c>
      <c r="E143" s="27">
        <v>8178.71</v>
      </c>
      <c r="F143" s="28">
        <v>17753.98</v>
      </c>
      <c r="G143" s="29">
        <v>35968.959999999999</v>
      </c>
      <c r="H143" s="30">
        <v>54802.87</v>
      </c>
      <c r="I143" s="34">
        <v>73406.69</v>
      </c>
      <c r="J143" s="34">
        <v>92471.06</v>
      </c>
      <c r="K143" s="31">
        <v>968131.84</v>
      </c>
      <c r="L143" s="32">
        <v>1890382.03</v>
      </c>
      <c r="M143" s="33">
        <v>5141.7700000000004</v>
      </c>
      <c r="N143" s="34">
        <v>43.34</v>
      </c>
    </row>
    <row r="144" spans="1:16" x14ac:dyDescent="0.25">
      <c r="A144" s="24">
        <v>71.3</v>
      </c>
      <c r="B144" s="24">
        <v>0</v>
      </c>
      <c r="C144" s="25">
        <v>0</v>
      </c>
      <c r="D144" s="26">
        <v>16.670000000000002</v>
      </c>
      <c r="E144" s="27">
        <v>36.67</v>
      </c>
      <c r="F144" s="28">
        <v>76.680000000000007</v>
      </c>
      <c r="G144" s="29">
        <v>90.02</v>
      </c>
      <c r="H144" s="30">
        <v>136.69</v>
      </c>
      <c r="I144" s="34">
        <v>243.38</v>
      </c>
      <c r="J144" s="34">
        <v>333.39</v>
      </c>
      <c r="K144" s="31">
        <v>50508.7</v>
      </c>
      <c r="L144" s="32">
        <v>53383.199999999997</v>
      </c>
      <c r="M144" s="33">
        <v>1807.06</v>
      </c>
      <c r="N144" s="34">
        <v>0</v>
      </c>
    </row>
    <row r="145" spans="1:23" x14ac:dyDescent="0.25">
      <c r="A145" s="24">
        <v>71.349999999999994</v>
      </c>
      <c r="B145" s="24">
        <v>0</v>
      </c>
      <c r="C145" s="25">
        <v>0</v>
      </c>
      <c r="D145" s="26">
        <v>0</v>
      </c>
      <c r="E145" s="27">
        <v>6.67</v>
      </c>
      <c r="F145" s="28">
        <v>16.670000000000002</v>
      </c>
      <c r="G145" s="29">
        <v>13.34</v>
      </c>
      <c r="H145" s="30">
        <v>10</v>
      </c>
      <c r="I145" s="34">
        <v>20</v>
      </c>
      <c r="J145" s="34">
        <v>50.01</v>
      </c>
      <c r="K145" s="31">
        <v>50195.56</v>
      </c>
      <c r="L145" s="32">
        <v>50817.13</v>
      </c>
      <c r="M145" s="33">
        <v>1957.13</v>
      </c>
      <c r="N145" s="34">
        <v>0</v>
      </c>
    </row>
    <row r="146" spans="1:23" x14ac:dyDescent="0.25">
      <c r="A146" s="24">
        <v>71.400000000000006</v>
      </c>
      <c r="B146" s="24">
        <v>0</v>
      </c>
      <c r="C146" s="25">
        <v>0</v>
      </c>
      <c r="D146" s="26">
        <v>0</v>
      </c>
      <c r="E146" s="27">
        <v>16.670000000000002</v>
      </c>
      <c r="F146" s="28">
        <v>13.34</v>
      </c>
      <c r="G146" s="29">
        <v>36.67</v>
      </c>
      <c r="H146" s="30">
        <v>53.34</v>
      </c>
      <c r="I146" s="34">
        <v>86.68</v>
      </c>
      <c r="J146" s="34">
        <v>86.68</v>
      </c>
      <c r="K146" s="31">
        <v>51154.36</v>
      </c>
      <c r="L146" s="32">
        <v>52075.37</v>
      </c>
      <c r="M146" s="33">
        <v>1827.09</v>
      </c>
      <c r="N146" s="34">
        <v>6.67</v>
      </c>
    </row>
    <row r="147" spans="1:23" s="36" customFormat="1" x14ac:dyDescent="0.25">
      <c r="A147" s="36">
        <v>71.45</v>
      </c>
      <c r="B147" s="36">
        <v>0</v>
      </c>
      <c r="C147" s="36">
        <v>0</v>
      </c>
      <c r="D147" s="36">
        <v>3.33</v>
      </c>
      <c r="E147" s="36">
        <v>16.670000000000002</v>
      </c>
      <c r="F147" s="36">
        <v>56.68</v>
      </c>
      <c r="G147" s="36">
        <v>103.35</v>
      </c>
      <c r="H147" s="36">
        <v>120.02</v>
      </c>
      <c r="I147" s="36">
        <v>160.03</v>
      </c>
      <c r="J147" s="36">
        <v>143.35</v>
      </c>
      <c r="K147" s="36">
        <v>983.52</v>
      </c>
      <c r="L147" s="36">
        <v>52325.22</v>
      </c>
      <c r="M147" s="36">
        <v>1973.8</v>
      </c>
      <c r="N147" s="36">
        <v>0</v>
      </c>
    </row>
    <row r="148" spans="1:23" s="36" customFormat="1" x14ac:dyDescent="0.25">
      <c r="A148" s="36">
        <v>71.5</v>
      </c>
      <c r="B148" s="36">
        <v>0</v>
      </c>
      <c r="C148" s="36">
        <v>6.67</v>
      </c>
      <c r="D148" s="36">
        <v>70.010000000000005</v>
      </c>
      <c r="E148" s="36">
        <v>126.69</v>
      </c>
      <c r="F148" s="36">
        <v>316.73</v>
      </c>
      <c r="G148" s="36">
        <v>573.45000000000005</v>
      </c>
      <c r="H148" s="36">
        <v>760.15</v>
      </c>
      <c r="I148" s="36">
        <v>990.22</v>
      </c>
      <c r="J148" s="36">
        <v>1103.57</v>
      </c>
      <c r="K148" s="36">
        <v>5972.83</v>
      </c>
      <c r="L148" s="36">
        <v>54254.15</v>
      </c>
      <c r="M148" s="36">
        <v>2033.83</v>
      </c>
      <c r="N148" s="36">
        <v>0</v>
      </c>
    </row>
    <row r="149" spans="1:23" s="36" customFormat="1" x14ac:dyDescent="0.25">
      <c r="A149" s="36">
        <v>71.55</v>
      </c>
      <c r="B149" s="36">
        <v>0</v>
      </c>
      <c r="C149" s="36">
        <v>243.38</v>
      </c>
      <c r="D149" s="36">
        <v>936.85</v>
      </c>
      <c r="E149" s="36">
        <v>1957.16</v>
      </c>
      <c r="F149" s="36">
        <v>3831.35</v>
      </c>
      <c r="G149" s="36">
        <v>7427</v>
      </c>
      <c r="H149" s="36">
        <v>10709.99</v>
      </c>
      <c r="I149" s="36">
        <v>13219.86</v>
      </c>
      <c r="J149" s="36">
        <v>17639.59</v>
      </c>
      <c r="K149" s="36">
        <v>90511.01</v>
      </c>
      <c r="L149" s="36">
        <v>92276.78</v>
      </c>
      <c r="M149" s="36">
        <v>1940.48</v>
      </c>
      <c r="N149" s="36">
        <v>13.34</v>
      </c>
    </row>
    <row r="150" spans="1:23" x14ac:dyDescent="0.25">
      <c r="A150" s="24">
        <v>71.599999999999994</v>
      </c>
      <c r="B150" s="24">
        <v>6.67</v>
      </c>
      <c r="C150" s="25">
        <v>726.8</v>
      </c>
      <c r="D150" s="26">
        <v>3324.28</v>
      </c>
      <c r="E150" s="27">
        <v>6869.46</v>
      </c>
      <c r="F150" s="28">
        <v>13111.3</v>
      </c>
      <c r="G150" s="29">
        <v>26194.42</v>
      </c>
      <c r="H150" s="30">
        <v>38370.32</v>
      </c>
      <c r="I150" s="34">
        <v>49599.24</v>
      </c>
      <c r="J150" s="34">
        <v>63343.17</v>
      </c>
      <c r="K150" s="31">
        <v>310290.63</v>
      </c>
      <c r="L150" s="32">
        <v>498306.52</v>
      </c>
      <c r="M150" s="33">
        <v>2687.37</v>
      </c>
      <c r="N150" s="34">
        <v>106.68</v>
      </c>
    </row>
    <row r="151" spans="1:23" x14ac:dyDescent="0.25">
      <c r="A151" s="24">
        <v>71.650000000000006</v>
      </c>
      <c r="B151" s="24">
        <v>16.670000000000002</v>
      </c>
      <c r="C151" s="25">
        <v>1463.65</v>
      </c>
      <c r="D151" s="26">
        <v>6489.03</v>
      </c>
      <c r="E151" s="27">
        <v>12573.84</v>
      </c>
      <c r="F151" s="28">
        <v>25419.34</v>
      </c>
      <c r="G151" s="29">
        <v>50246.7</v>
      </c>
      <c r="H151" s="30">
        <v>73901.77</v>
      </c>
      <c r="I151" s="34">
        <v>98301.37</v>
      </c>
      <c r="J151" s="34">
        <v>123019.63</v>
      </c>
      <c r="K151" s="31">
        <v>622654.06000000006</v>
      </c>
      <c r="L151" s="32">
        <v>1202471.71</v>
      </c>
      <c r="M151" s="33">
        <v>4261.3100000000004</v>
      </c>
      <c r="N151" s="34">
        <v>250.04</v>
      </c>
    </row>
    <row r="152" spans="1:23" x14ac:dyDescent="0.25">
      <c r="A152" s="24">
        <v>71.7</v>
      </c>
      <c r="B152" s="24">
        <v>33.340000000000003</v>
      </c>
      <c r="C152" s="25">
        <v>1507</v>
      </c>
      <c r="D152" s="26">
        <v>7596.44</v>
      </c>
      <c r="E152" s="27">
        <v>15313.82</v>
      </c>
      <c r="F152" s="28">
        <v>30820.35</v>
      </c>
      <c r="G152" s="29">
        <v>59939.66</v>
      </c>
      <c r="H152" s="30">
        <v>89573.23</v>
      </c>
      <c r="I152" s="34">
        <v>116416.43</v>
      </c>
      <c r="J152" s="34">
        <v>147817.43</v>
      </c>
      <c r="K152" s="31">
        <v>743196.98</v>
      </c>
      <c r="L152" s="32">
        <v>1517027.59</v>
      </c>
      <c r="M152" s="33">
        <v>4788.3</v>
      </c>
      <c r="N152" s="34">
        <v>360.06</v>
      </c>
    </row>
    <row r="153" spans="1:23" x14ac:dyDescent="0.25">
      <c r="A153" s="24">
        <v>71.75</v>
      </c>
      <c r="B153" s="24">
        <v>3.33</v>
      </c>
      <c r="C153" s="25">
        <v>1530.34</v>
      </c>
      <c r="D153" s="26">
        <v>8036.79</v>
      </c>
      <c r="E153" s="27">
        <v>16638.53</v>
      </c>
      <c r="F153" s="28">
        <v>32290.47</v>
      </c>
      <c r="G153" s="29">
        <v>64198.92</v>
      </c>
      <c r="H153" s="30">
        <v>96806.27</v>
      </c>
      <c r="I153" s="34">
        <v>129109.41</v>
      </c>
      <c r="J153" s="34">
        <v>161959.88</v>
      </c>
      <c r="K153" s="31">
        <v>817142</v>
      </c>
      <c r="L153" s="32">
        <v>1692551.93</v>
      </c>
      <c r="M153" s="33">
        <v>4898.3599999999997</v>
      </c>
      <c r="N153" s="34">
        <v>386.73</v>
      </c>
    </row>
    <row r="154" spans="1:23" x14ac:dyDescent="0.25">
      <c r="A154" s="24">
        <v>71.8</v>
      </c>
      <c r="B154" s="24">
        <v>3.33</v>
      </c>
      <c r="C154" s="25">
        <v>1660.37</v>
      </c>
      <c r="D154" s="26">
        <v>8667.25</v>
      </c>
      <c r="E154" s="27">
        <v>17060.96</v>
      </c>
      <c r="F154" s="28">
        <v>34682.04</v>
      </c>
      <c r="G154" s="29">
        <v>70371.259999999995</v>
      </c>
      <c r="H154" s="30">
        <v>104871.69</v>
      </c>
      <c r="I154" s="34">
        <v>136597.71</v>
      </c>
      <c r="J154" s="34">
        <v>174794.4</v>
      </c>
      <c r="K154" s="31">
        <v>874867.67</v>
      </c>
      <c r="L154" s="32">
        <v>1826535.21</v>
      </c>
      <c r="M154" s="33">
        <v>3854.49</v>
      </c>
      <c r="N154" s="34">
        <v>440.09</v>
      </c>
    </row>
    <row r="155" spans="1:23" x14ac:dyDescent="0.25">
      <c r="A155" s="24">
        <v>71.849999999999994</v>
      </c>
      <c r="B155" s="24">
        <v>16.670000000000002</v>
      </c>
      <c r="C155" s="25">
        <v>1860.44</v>
      </c>
      <c r="D155" s="26">
        <v>8964.1299999999992</v>
      </c>
      <c r="E155" s="27">
        <v>18574.650000000001</v>
      </c>
      <c r="F155" s="28">
        <v>36547.300000000003</v>
      </c>
      <c r="G155" s="29">
        <v>73341.759999999995</v>
      </c>
      <c r="H155" s="30">
        <v>109815.33</v>
      </c>
      <c r="I155" s="34">
        <v>143441.94</v>
      </c>
      <c r="J155" s="34">
        <v>180859.27</v>
      </c>
      <c r="K155" s="31">
        <v>915666.04</v>
      </c>
      <c r="L155" s="32">
        <v>1914030.39</v>
      </c>
      <c r="M155" s="33">
        <v>3904.53</v>
      </c>
      <c r="N155" s="34">
        <v>476.75</v>
      </c>
    </row>
    <row r="156" spans="1:23" x14ac:dyDescent="0.25">
      <c r="A156" s="24">
        <v>71.900000000000006</v>
      </c>
      <c r="B156" s="24">
        <v>6.67</v>
      </c>
      <c r="C156" s="25">
        <v>1973.79</v>
      </c>
      <c r="D156" s="26">
        <v>9651.34</v>
      </c>
      <c r="E156" s="27">
        <v>18831.66</v>
      </c>
      <c r="F156" s="28">
        <v>37336.089999999997</v>
      </c>
      <c r="G156" s="29">
        <v>75664.210000000006</v>
      </c>
      <c r="H156" s="30">
        <v>112333.04</v>
      </c>
      <c r="I156" s="34">
        <v>150397.38</v>
      </c>
      <c r="J156" s="34">
        <v>187538.06</v>
      </c>
      <c r="K156" s="31">
        <v>939192.05</v>
      </c>
      <c r="L156" s="32">
        <v>1996664.78</v>
      </c>
      <c r="M156" s="33">
        <v>4201.33</v>
      </c>
      <c r="N156" s="34">
        <v>450.08</v>
      </c>
      <c r="P156">
        <f>+C147/C158</f>
        <v>0</v>
      </c>
      <c r="Q156" s="34">
        <f t="shared" ref="Q156:W156" si="0">+D147/D158</f>
        <v>3.4974325904002301E-4</v>
      </c>
      <c r="R156" s="34">
        <f t="shared" si="0"/>
        <v>8.5271682639974475E-4</v>
      </c>
      <c r="S156" s="34">
        <f t="shared" si="0"/>
        <v>1.4468610416072105E-3</v>
      </c>
      <c r="T156" s="34">
        <f t="shared" si="0"/>
        <v>1.3377840703895766E-3</v>
      </c>
      <c r="U156" s="34">
        <f t="shared" si="0"/>
        <v>1.0430310715845033E-3</v>
      </c>
      <c r="V156" s="34">
        <f t="shared" si="0"/>
        <v>1.04507531360096E-3</v>
      </c>
      <c r="W156" s="34">
        <f t="shared" si="0"/>
        <v>7.4749175712394576E-4</v>
      </c>
    </row>
    <row r="157" spans="1:23" x14ac:dyDescent="0.25">
      <c r="A157" s="24">
        <v>71.95</v>
      </c>
      <c r="B157" s="24">
        <v>20</v>
      </c>
      <c r="C157" s="25">
        <v>2010.46</v>
      </c>
      <c r="D157" s="26">
        <v>9938.2099999999991</v>
      </c>
      <c r="E157" s="27">
        <v>19699.45</v>
      </c>
      <c r="F157" s="28">
        <v>38121.440000000002</v>
      </c>
      <c r="G157" s="29">
        <v>76659.77</v>
      </c>
      <c r="H157" s="30">
        <v>115572.12</v>
      </c>
      <c r="I157" s="34">
        <v>152229.97</v>
      </c>
      <c r="J157" s="34">
        <v>190807.7</v>
      </c>
      <c r="K157" s="31">
        <v>972218.32</v>
      </c>
      <c r="L157" s="32">
        <v>2045267.17</v>
      </c>
      <c r="M157" s="33">
        <v>4651.5600000000004</v>
      </c>
      <c r="N157" s="34">
        <v>580.11</v>
      </c>
    </row>
    <row r="158" spans="1:23" s="37" customFormat="1" x14ac:dyDescent="0.25">
      <c r="A158" s="37">
        <v>72</v>
      </c>
      <c r="B158" s="37">
        <v>10</v>
      </c>
      <c r="C158" s="37">
        <v>1873.78</v>
      </c>
      <c r="D158" s="37">
        <v>9521.27</v>
      </c>
      <c r="E158" s="37">
        <v>19549.28</v>
      </c>
      <c r="F158" s="37">
        <v>39174.46</v>
      </c>
      <c r="G158" s="37">
        <v>77254.62</v>
      </c>
      <c r="H158" s="37">
        <v>115068.48</v>
      </c>
      <c r="I158" s="37">
        <v>153127.72</v>
      </c>
      <c r="J158" s="37">
        <v>191774.69</v>
      </c>
      <c r="K158" s="37">
        <v>973794.55</v>
      </c>
      <c r="L158" s="37">
        <v>2068479.12</v>
      </c>
      <c r="M158" s="37">
        <v>4608.18</v>
      </c>
      <c r="N158" s="37">
        <v>513.42999999999995</v>
      </c>
      <c r="P158" s="37">
        <f>+C149/C158</f>
        <v>0.12988717992507123</v>
      </c>
      <c r="Q158" s="37">
        <f t="shared" ref="Q158:S158" si="1">+D149/D158</f>
        <v>9.8395487156650321E-2</v>
      </c>
      <c r="R158" s="37">
        <f t="shared" si="1"/>
        <v>0.10011417300279091</v>
      </c>
      <c r="S158" s="37">
        <f t="shared" si="1"/>
        <v>9.7802241562487402E-2</v>
      </c>
      <c r="T158" s="37">
        <f t="shared" ref="T158" si="2">+G149/G158</f>
        <v>9.6136645290598802E-2</v>
      </c>
      <c r="U158" s="37">
        <f t="shared" ref="U158:V158" si="3">+H149/H158</f>
        <v>9.3074923732372236E-2</v>
      </c>
      <c r="V158" s="37">
        <f t="shared" si="3"/>
        <v>8.6332246049245692E-2</v>
      </c>
      <c r="W158" s="37">
        <f t="shared" ref="W158" si="4">+J149/J158</f>
        <v>9.1980803097635039E-2</v>
      </c>
    </row>
    <row r="159" spans="1:23" x14ac:dyDescent="0.25">
      <c r="A159" s="24">
        <v>72.05</v>
      </c>
      <c r="B159" s="24">
        <v>6.67</v>
      </c>
      <c r="C159" s="25">
        <v>1870.43</v>
      </c>
      <c r="D159" s="26">
        <v>9467.89</v>
      </c>
      <c r="E159" s="27">
        <v>19118.810000000001</v>
      </c>
      <c r="F159" s="28">
        <v>37739.839999999997</v>
      </c>
      <c r="G159" s="29">
        <v>75234.55</v>
      </c>
      <c r="H159" s="30">
        <v>112048.26</v>
      </c>
      <c r="I159" s="34">
        <v>148284.4</v>
      </c>
      <c r="J159" s="34">
        <v>185758.51</v>
      </c>
      <c r="K159" s="31">
        <v>941823.44</v>
      </c>
      <c r="L159" s="32">
        <v>2004364.97</v>
      </c>
      <c r="M159" s="33">
        <v>4424.7700000000004</v>
      </c>
      <c r="N159" s="34">
        <v>436.75</v>
      </c>
    </row>
    <row r="160" spans="1:23" x14ac:dyDescent="0.25">
      <c r="A160" s="24">
        <v>72.099999999999994</v>
      </c>
      <c r="B160" s="24">
        <v>16.670000000000002</v>
      </c>
      <c r="C160" s="25">
        <v>1883.77</v>
      </c>
      <c r="D160" s="26">
        <v>8877.3799999999992</v>
      </c>
      <c r="E160" s="27">
        <v>18157.52</v>
      </c>
      <c r="F160" s="28">
        <v>36259.949999999997</v>
      </c>
      <c r="G160" s="29">
        <v>71948.38</v>
      </c>
      <c r="H160" s="30">
        <v>108303.14</v>
      </c>
      <c r="I160" s="34">
        <v>142997.44</v>
      </c>
      <c r="J160" s="34">
        <v>179173.39</v>
      </c>
      <c r="K160" s="31">
        <v>911479.64</v>
      </c>
      <c r="L160" s="32">
        <v>1952287.47</v>
      </c>
      <c r="M160" s="33">
        <v>4474.8100000000004</v>
      </c>
      <c r="N160" s="34">
        <v>493.43</v>
      </c>
    </row>
    <row r="161" spans="1:14" x14ac:dyDescent="0.25">
      <c r="A161" s="24">
        <v>72.150000000000006</v>
      </c>
      <c r="B161" s="24">
        <v>16.670000000000002</v>
      </c>
      <c r="C161" s="25">
        <v>1783.75</v>
      </c>
      <c r="D161" s="26">
        <v>8123.57</v>
      </c>
      <c r="E161" s="27">
        <v>15937.81</v>
      </c>
      <c r="F161" s="28">
        <v>33563.089999999997</v>
      </c>
      <c r="G161" s="29">
        <v>66682.559999999998</v>
      </c>
      <c r="H161" s="30">
        <v>99514.49</v>
      </c>
      <c r="I161" s="34">
        <v>133243.64000000001</v>
      </c>
      <c r="J161" s="34">
        <v>164818.56</v>
      </c>
      <c r="K161" s="31">
        <v>839934.22</v>
      </c>
      <c r="L161" s="32">
        <v>1814319.1</v>
      </c>
      <c r="M161" s="33">
        <v>4701.5600000000004</v>
      </c>
      <c r="N161" s="34">
        <v>490.09</v>
      </c>
    </row>
    <row r="162" spans="1:14" x14ac:dyDescent="0.25">
      <c r="A162" s="24">
        <v>72.2</v>
      </c>
      <c r="B162" s="24">
        <v>0</v>
      </c>
      <c r="C162" s="25">
        <v>1446.97</v>
      </c>
      <c r="D162" s="26">
        <v>7393.14</v>
      </c>
      <c r="E162" s="27">
        <v>15313.67</v>
      </c>
      <c r="F162" s="28">
        <v>30145.49</v>
      </c>
      <c r="G162" s="29">
        <v>60121.64</v>
      </c>
      <c r="H162" s="30">
        <v>90347.82</v>
      </c>
      <c r="I162" s="34">
        <v>118001.14</v>
      </c>
      <c r="J162" s="34">
        <v>148180.57</v>
      </c>
      <c r="K162" s="31">
        <v>759905.08</v>
      </c>
      <c r="L162" s="32">
        <v>1643377.39</v>
      </c>
      <c r="M162" s="33">
        <v>4694.88</v>
      </c>
      <c r="N162" s="34">
        <v>366.73</v>
      </c>
    </row>
    <row r="163" spans="1:14" x14ac:dyDescent="0.25">
      <c r="A163" s="24">
        <v>72.25</v>
      </c>
      <c r="B163" s="24">
        <v>0</v>
      </c>
      <c r="C163" s="25">
        <v>233.37</v>
      </c>
      <c r="D163" s="26">
        <v>970.19</v>
      </c>
      <c r="E163" s="27">
        <v>2003.83</v>
      </c>
      <c r="F163" s="28">
        <v>4394.8500000000004</v>
      </c>
      <c r="G163" s="29">
        <v>8711.09</v>
      </c>
      <c r="H163" s="30">
        <v>13152.11</v>
      </c>
      <c r="I163" s="34">
        <v>18576.490000000002</v>
      </c>
      <c r="J163" s="34">
        <v>22262.720000000001</v>
      </c>
      <c r="K163" s="31">
        <v>116527.26</v>
      </c>
      <c r="L163" s="32">
        <v>879638.29</v>
      </c>
      <c r="M163" s="33">
        <v>3784.44</v>
      </c>
      <c r="N163" s="34">
        <v>266.70999999999998</v>
      </c>
    </row>
    <row r="164" spans="1:14" x14ac:dyDescent="0.25">
      <c r="A164" s="24">
        <v>72.3</v>
      </c>
      <c r="B164" s="24">
        <v>0</v>
      </c>
      <c r="C164" s="25">
        <v>6.67</v>
      </c>
      <c r="D164" s="26">
        <v>20.010000000000002</v>
      </c>
      <c r="E164" s="27">
        <v>10</v>
      </c>
      <c r="F164" s="28">
        <v>26.67</v>
      </c>
      <c r="G164" s="29">
        <v>26.67</v>
      </c>
      <c r="H164" s="30">
        <v>73.34</v>
      </c>
      <c r="I164" s="34">
        <v>93.35</v>
      </c>
      <c r="J164" s="34">
        <v>120.02</v>
      </c>
      <c r="K164" s="31">
        <v>616.79</v>
      </c>
      <c r="L164" s="32">
        <v>49427.18</v>
      </c>
      <c r="M164" s="33">
        <v>1406.98</v>
      </c>
      <c r="N164" s="34">
        <v>10</v>
      </c>
    </row>
    <row r="165" spans="1:14" x14ac:dyDescent="0.25">
      <c r="A165" s="24">
        <v>72.349999999999994</v>
      </c>
      <c r="B165" s="24">
        <v>0</v>
      </c>
      <c r="C165" s="25">
        <v>0</v>
      </c>
      <c r="D165" s="26">
        <v>0</v>
      </c>
      <c r="E165" s="27">
        <v>0</v>
      </c>
      <c r="F165" s="28">
        <v>3.33</v>
      </c>
      <c r="G165" s="29">
        <v>3.33</v>
      </c>
      <c r="H165" s="30">
        <v>13.34</v>
      </c>
      <c r="I165" s="34">
        <v>10</v>
      </c>
      <c r="J165" s="34">
        <v>13.33</v>
      </c>
      <c r="K165" s="31">
        <v>60.01</v>
      </c>
      <c r="L165" s="32">
        <v>50517.08</v>
      </c>
      <c r="M165" s="33">
        <v>1400.31</v>
      </c>
      <c r="N165" s="34">
        <v>0</v>
      </c>
    </row>
    <row r="166" spans="1:14" x14ac:dyDescent="0.25">
      <c r="A166" s="24">
        <v>72.400000000000006</v>
      </c>
      <c r="B166" s="24">
        <v>0</v>
      </c>
      <c r="C166" s="25">
        <v>0</v>
      </c>
      <c r="D166" s="26">
        <v>3.33</v>
      </c>
      <c r="E166" s="27">
        <v>0</v>
      </c>
      <c r="F166" s="28">
        <v>0</v>
      </c>
      <c r="G166" s="29">
        <v>0</v>
      </c>
      <c r="H166" s="30">
        <v>6.67</v>
      </c>
      <c r="I166" s="34">
        <v>20</v>
      </c>
      <c r="J166" s="34">
        <v>26.67</v>
      </c>
      <c r="K166" s="31">
        <v>80.010000000000005</v>
      </c>
      <c r="L166" s="32">
        <v>51222.89</v>
      </c>
      <c r="M166" s="33">
        <v>1537.02</v>
      </c>
      <c r="N166" s="34">
        <v>6.67</v>
      </c>
    </row>
    <row r="167" spans="1:14" x14ac:dyDescent="0.25">
      <c r="A167" s="24">
        <v>72.45</v>
      </c>
      <c r="B167" s="24">
        <v>0</v>
      </c>
      <c r="C167" s="25">
        <v>3.33</v>
      </c>
      <c r="D167" s="26">
        <v>0</v>
      </c>
      <c r="E167" s="27">
        <v>20</v>
      </c>
      <c r="F167" s="28">
        <v>3.33</v>
      </c>
      <c r="G167" s="29">
        <v>16.670000000000002</v>
      </c>
      <c r="H167" s="30">
        <v>46.68</v>
      </c>
      <c r="I167" s="34">
        <v>46.68</v>
      </c>
      <c r="J167" s="34">
        <v>66.680000000000007</v>
      </c>
      <c r="K167" s="31">
        <v>213.37</v>
      </c>
      <c r="L167" s="32">
        <v>503.42</v>
      </c>
      <c r="M167" s="33">
        <v>1390.3</v>
      </c>
      <c r="N167" s="34">
        <v>0</v>
      </c>
    </row>
    <row r="168" spans="1:14" x14ac:dyDescent="0.25">
      <c r="A168" s="24">
        <v>72.5</v>
      </c>
      <c r="B168" s="24">
        <v>0</v>
      </c>
      <c r="C168" s="25">
        <v>6.67</v>
      </c>
      <c r="D168" s="26">
        <v>33.340000000000003</v>
      </c>
      <c r="E168" s="27">
        <v>30</v>
      </c>
      <c r="F168" s="28">
        <v>106.68</v>
      </c>
      <c r="G168" s="29">
        <v>130.02000000000001</v>
      </c>
      <c r="H168" s="30">
        <v>186.7</v>
      </c>
      <c r="I168" s="34">
        <v>240.05</v>
      </c>
      <c r="J168" s="34">
        <v>273.38</v>
      </c>
      <c r="K168" s="31">
        <v>1260.29</v>
      </c>
      <c r="L168" s="32">
        <v>3197.76</v>
      </c>
      <c r="M168" s="33">
        <v>1440.33</v>
      </c>
      <c r="N168" s="34">
        <v>0</v>
      </c>
    </row>
    <row r="169" spans="1:14" x14ac:dyDescent="0.25">
      <c r="A169" s="24">
        <v>72.55</v>
      </c>
      <c r="B169" s="24">
        <v>0</v>
      </c>
      <c r="C169" s="25">
        <v>110.02</v>
      </c>
      <c r="D169" s="26">
        <v>453.42</v>
      </c>
      <c r="E169" s="27">
        <v>946.84</v>
      </c>
      <c r="F169" s="28">
        <v>1767.06</v>
      </c>
      <c r="G169" s="29">
        <v>3257.66</v>
      </c>
      <c r="H169" s="30">
        <v>5121.88</v>
      </c>
      <c r="I169" s="34">
        <v>6465.97</v>
      </c>
      <c r="J169" s="34">
        <v>7977.03</v>
      </c>
      <c r="K169" s="31">
        <v>42626.559999999998</v>
      </c>
      <c r="L169" s="32">
        <v>83203.320000000007</v>
      </c>
      <c r="M169" s="33">
        <v>1470.37</v>
      </c>
      <c r="N169" s="34">
        <v>3.33</v>
      </c>
    </row>
    <row r="170" spans="1:14" x14ac:dyDescent="0.25">
      <c r="A170" s="24">
        <v>72.599999999999994</v>
      </c>
      <c r="B170" s="24">
        <v>10</v>
      </c>
      <c r="C170" s="25">
        <v>360.06</v>
      </c>
      <c r="D170" s="26">
        <v>1166.9100000000001</v>
      </c>
      <c r="E170" s="27">
        <v>2567.34</v>
      </c>
      <c r="F170" s="28">
        <v>5238.38</v>
      </c>
      <c r="G170" s="29">
        <v>9784.7999999999993</v>
      </c>
      <c r="H170" s="30">
        <v>14729.79</v>
      </c>
      <c r="I170" s="34">
        <v>19913.580000000002</v>
      </c>
      <c r="J170" s="34">
        <v>24724.87</v>
      </c>
      <c r="K170" s="31">
        <v>125750.43</v>
      </c>
      <c r="L170" s="32">
        <v>254189.49</v>
      </c>
      <c r="M170" s="33">
        <v>2327.25</v>
      </c>
      <c r="N170" s="34">
        <v>13.34</v>
      </c>
    </row>
    <row r="171" spans="1:14" x14ac:dyDescent="0.25">
      <c r="A171" s="24">
        <v>72.650000000000006</v>
      </c>
      <c r="B171" s="24">
        <v>0</v>
      </c>
      <c r="C171" s="25">
        <v>330.06</v>
      </c>
      <c r="D171" s="26">
        <v>1853.8</v>
      </c>
      <c r="E171" s="27">
        <v>3681.07</v>
      </c>
      <c r="F171" s="28">
        <v>7149.51</v>
      </c>
      <c r="G171" s="29">
        <v>14065.65</v>
      </c>
      <c r="H171" s="30">
        <v>21161.85</v>
      </c>
      <c r="I171" s="34">
        <v>28612.1</v>
      </c>
      <c r="J171" s="34">
        <v>34859.660000000003</v>
      </c>
      <c r="K171" s="31">
        <v>177180.71</v>
      </c>
      <c r="L171" s="32">
        <v>358775.13</v>
      </c>
      <c r="M171" s="33">
        <v>3084.21</v>
      </c>
      <c r="N171" s="34">
        <v>16.670000000000002</v>
      </c>
    </row>
    <row r="172" spans="1:14" x14ac:dyDescent="0.25">
      <c r="A172" s="24">
        <v>72.7</v>
      </c>
      <c r="B172" s="24">
        <v>0</v>
      </c>
      <c r="C172" s="25">
        <v>340.06</v>
      </c>
      <c r="D172" s="26">
        <v>2187.1799999999998</v>
      </c>
      <c r="E172" s="27">
        <v>4017.9</v>
      </c>
      <c r="F172" s="28">
        <v>8000.14</v>
      </c>
      <c r="G172" s="29">
        <v>16533.55</v>
      </c>
      <c r="H172" s="30">
        <v>24621.21</v>
      </c>
      <c r="I172" s="34">
        <v>32189.82</v>
      </c>
      <c r="J172" s="34">
        <v>41986.21</v>
      </c>
      <c r="K172" s="31">
        <v>208921.85</v>
      </c>
      <c r="L172" s="32">
        <v>420221.01</v>
      </c>
      <c r="M172" s="33">
        <v>3270.95</v>
      </c>
      <c r="N172" s="34">
        <v>30.01</v>
      </c>
    </row>
    <row r="173" spans="1:14" x14ac:dyDescent="0.25">
      <c r="A173" s="24">
        <v>72.75</v>
      </c>
      <c r="B173" s="24">
        <v>6.67</v>
      </c>
      <c r="C173" s="25">
        <v>513.41999999999996</v>
      </c>
      <c r="D173" s="26">
        <v>2487.27</v>
      </c>
      <c r="E173" s="27">
        <v>4874.8999999999996</v>
      </c>
      <c r="F173" s="28">
        <v>9741.48</v>
      </c>
      <c r="G173" s="29">
        <v>19282.400000000001</v>
      </c>
      <c r="H173" s="30">
        <v>27667.15</v>
      </c>
      <c r="I173" s="34">
        <v>36962.269999999997</v>
      </c>
      <c r="J173" s="34">
        <v>47281.93</v>
      </c>
      <c r="K173" s="31">
        <v>238095.85</v>
      </c>
      <c r="L173" s="32">
        <v>478658.87</v>
      </c>
      <c r="M173" s="33">
        <v>3641.08</v>
      </c>
      <c r="N173" s="34">
        <v>16.670000000000002</v>
      </c>
    </row>
    <row r="174" spans="1:14" x14ac:dyDescent="0.25">
      <c r="A174" s="24">
        <v>72.8</v>
      </c>
      <c r="B174" s="24">
        <v>0</v>
      </c>
      <c r="C174" s="25">
        <v>526.76</v>
      </c>
      <c r="D174" s="26">
        <v>2827.4</v>
      </c>
      <c r="E174" s="27">
        <v>5368.58</v>
      </c>
      <c r="F174" s="28">
        <v>10201.93</v>
      </c>
      <c r="G174" s="29">
        <v>20523.939999999999</v>
      </c>
      <c r="H174" s="30">
        <v>30649.88</v>
      </c>
      <c r="I174" s="34">
        <v>39994.120000000003</v>
      </c>
      <c r="J174" s="34">
        <v>49527.13</v>
      </c>
      <c r="K174" s="31">
        <v>255207.02</v>
      </c>
      <c r="L174" s="32">
        <v>521273.59999999998</v>
      </c>
      <c r="M174" s="33">
        <v>2533.9699999999998</v>
      </c>
      <c r="N174" s="34">
        <v>13.34</v>
      </c>
    </row>
    <row r="175" spans="1:14" x14ac:dyDescent="0.25">
      <c r="A175" s="24">
        <v>72.849999999999994</v>
      </c>
      <c r="B175" s="24">
        <v>6.67</v>
      </c>
      <c r="C175" s="25">
        <v>646.78</v>
      </c>
      <c r="D175" s="26">
        <v>2904.11</v>
      </c>
      <c r="E175" s="27">
        <v>5642.04</v>
      </c>
      <c r="F175" s="28">
        <v>11199.27</v>
      </c>
      <c r="G175" s="29">
        <v>22974.83</v>
      </c>
      <c r="H175" s="30">
        <v>33218.92</v>
      </c>
      <c r="I175" s="34">
        <v>44085.97</v>
      </c>
      <c r="J175" s="34">
        <v>55612.09</v>
      </c>
      <c r="K175" s="31">
        <v>279012.84999999998</v>
      </c>
      <c r="L175" s="32">
        <v>560738.51</v>
      </c>
      <c r="M175" s="33">
        <v>3050.86</v>
      </c>
      <c r="N175" s="34">
        <v>30.01</v>
      </c>
    </row>
    <row r="176" spans="1:14" x14ac:dyDescent="0.25">
      <c r="A176" s="24">
        <v>72.900000000000006</v>
      </c>
      <c r="B176" s="24">
        <v>6.67</v>
      </c>
      <c r="C176" s="25">
        <v>650.12</v>
      </c>
      <c r="D176" s="26">
        <v>2924.1</v>
      </c>
      <c r="E176" s="27">
        <v>5588.57</v>
      </c>
      <c r="F176" s="28">
        <v>11122.67</v>
      </c>
      <c r="G176" s="29">
        <v>23108.38</v>
      </c>
      <c r="H176" s="30">
        <v>33723.43</v>
      </c>
      <c r="I176" s="34">
        <v>45182.58</v>
      </c>
      <c r="J176" s="34">
        <v>57101.88</v>
      </c>
      <c r="K176" s="31">
        <v>285136.2</v>
      </c>
      <c r="L176" s="32">
        <v>575556.46</v>
      </c>
      <c r="M176" s="33">
        <v>3207.56</v>
      </c>
      <c r="N176" s="34">
        <v>33.340000000000003</v>
      </c>
    </row>
    <row r="177" spans="1:14" x14ac:dyDescent="0.25">
      <c r="A177" s="24">
        <v>72.95</v>
      </c>
      <c r="B177" s="24">
        <v>3.33</v>
      </c>
      <c r="C177" s="25">
        <v>530.09</v>
      </c>
      <c r="D177" s="26">
        <v>2947.49</v>
      </c>
      <c r="E177" s="27">
        <v>6165.66</v>
      </c>
      <c r="F177" s="28">
        <v>11889.88</v>
      </c>
      <c r="G177" s="29">
        <v>23151.69</v>
      </c>
      <c r="H177" s="30">
        <v>34646.1</v>
      </c>
      <c r="I177" s="34">
        <v>45179.16</v>
      </c>
      <c r="J177" s="34">
        <v>57040.75</v>
      </c>
      <c r="K177" s="31">
        <v>293392.62</v>
      </c>
      <c r="L177" s="32">
        <v>583966.06999999995</v>
      </c>
      <c r="M177" s="33">
        <v>3370.97</v>
      </c>
      <c r="N177" s="34">
        <v>26.67</v>
      </c>
    </row>
    <row r="178" spans="1:14" x14ac:dyDescent="0.25">
      <c r="A178" s="24">
        <v>73</v>
      </c>
      <c r="B178" s="24">
        <v>6.67</v>
      </c>
      <c r="C178" s="25">
        <v>503.43</v>
      </c>
      <c r="D178" s="26">
        <v>2880.76</v>
      </c>
      <c r="E178" s="27">
        <v>5795.42</v>
      </c>
      <c r="F178" s="28">
        <v>11422.87</v>
      </c>
      <c r="G178" s="29">
        <v>22891.68</v>
      </c>
      <c r="H178" s="30">
        <v>34809.699999999997</v>
      </c>
      <c r="I178" s="34">
        <v>45760.959999999999</v>
      </c>
      <c r="J178" s="34">
        <v>57232.17</v>
      </c>
      <c r="K178" s="31">
        <v>291186.65999999997</v>
      </c>
      <c r="L178" s="32">
        <v>587551.31000000006</v>
      </c>
      <c r="M178" s="33">
        <v>3280.95</v>
      </c>
      <c r="N178" s="34">
        <v>33.340000000000003</v>
      </c>
    </row>
    <row r="179" spans="1:14" x14ac:dyDescent="0.25">
      <c r="A179" s="24">
        <v>73.05</v>
      </c>
      <c r="B179" s="24">
        <v>0</v>
      </c>
      <c r="C179" s="25">
        <v>606.78</v>
      </c>
      <c r="D179" s="26">
        <v>2700.66</v>
      </c>
      <c r="E179" s="27">
        <v>5685.46</v>
      </c>
      <c r="F179" s="28">
        <v>11583.02</v>
      </c>
      <c r="G179" s="29">
        <v>22417.15</v>
      </c>
      <c r="H179" s="30">
        <v>33539.74</v>
      </c>
      <c r="I179" s="34">
        <v>44396.73</v>
      </c>
      <c r="J179" s="34">
        <v>55228.24</v>
      </c>
      <c r="K179" s="31">
        <v>279707.28999999998</v>
      </c>
      <c r="L179" s="32">
        <v>567567.43000000005</v>
      </c>
      <c r="M179" s="33">
        <v>3037.45</v>
      </c>
      <c r="N179" s="34">
        <v>40.01</v>
      </c>
    </row>
    <row r="180" spans="1:14" x14ac:dyDescent="0.25">
      <c r="A180" s="24">
        <v>73.099999999999994</v>
      </c>
      <c r="B180" s="24">
        <v>3.33</v>
      </c>
      <c r="C180" s="25">
        <v>563.44000000000005</v>
      </c>
      <c r="D180" s="26">
        <v>2664.06</v>
      </c>
      <c r="E180" s="27">
        <v>5398.54</v>
      </c>
      <c r="F180" s="28">
        <v>10995.82</v>
      </c>
      <c r="G180" s="29">
        <v>21405.41</v>
      </c>
      <c r="H180" s="30">
        <v>32460.77</v>
      </c>
      <c r="I180" s="34">
        <v>42018.71</v>
      </c>
      <c r="J180" s="34">
        <v>53182.78</v>
      </c>
      <c r="K180" s="31">
        <v>274592.12</v>
      </c>
      <c r="L180" s="32">
        <v>550562.74</v>
      </c>
      <c r="M180" s="33">
        <v>3127.51</v>
      </c>
      <c r="N180" s="34">
        <v>346.74</v>
      </c>
    </row>
    <row r="181" spans="1:14" x14ac:dyDescent="0.25">
      <c r="A181" s="24">
        <v>73.150000000000006</v>
      </c>
      <c r="B181" s="24">
        <v>0</v>
      </c>
      <c r="C181" s="25">
        <v>536.76</v>
      </c>
      <c r="D181" s="26">
        <v>2457.31</v>
      </c>
      <c r="E181" s="27">
        <v>4924.9399999999996</v>
      </c>
      <c r="F181" s="28">
        <v>9833.06</v>
      </c>
      <c r="G181" s="29">
        <v>20016.689999999999</v>
      </c>
      <c r="H181" s="30">
        <v>29146.63</v>
      </c>
      <c r="I181" s="34">
        <v>38572.480000000003</v>
      </c>
      <c r="J181" s="34">
        <v>48619.77</v>
      </c>
      <c r="K181" s="31">
        <v>248638.01</v>
      </c>
      <c r="L181" s="32">
        <v>501874.57</v>
      </c>
      <c r="M181" s="33">
        <v>3004.18</v>
      </c>
      <c r="N181" s="34">
        <v>1120.23</v>
      </c>
    </row>
    <row r="182" spans="1:14" x14ac:dyDescent="0.25">
      <c r="A182" s="24">
        <v>73.2</v>
      </c>
      <c r="B182" s="24">
        <v>6.67</v>
      </c>
      <c r="C182" s="25">
        <v>440.08</v>
      </c>
      <c r="D182" s="26">
        <v>2323.91</v>
      </c>
      <c r="E182" s="27">
        <v>4458</v>
      </c>
      <c r="F182" s="28">
        <v>9204.33</v>
      </c>
      <c r="G182" s="29">
        <v>17423.05</v>
      </c>
      <c r="H182" s="30">
        <v>26331.119999999999</v>
      </c>
      <c r="I182" s="34">
        <v>35211.1</v>
      </c>
      <c r="J182" s="34">
        <v>43407.28</v>
      </c>
      <c r="K182" s="31">
        <v>221099.65</v>
      </c>
      <c r="L182" s="32">
        <v>445975.37</v>
      </c>
      <c r="M182" s="33">
        <v>2490.64</v>
      </c>
      <c r="N182" s="34">
        <v>1467.01</v>
      </c>
    </row>
    <row r="183" spans="1:14" x14ac:dyDescent="0.25">
      <c r="A183" s="24">
        <v>73.25</v>
      </c>
      <c r="B183" s="24">
        <v>0</v>
      </c>
      <c r="C183" s="25">
        <v>146.69999999999999</v>
      </c>
      <c r="D183" s="26">
        <v>503.43</v>
      </c>
      <c r="E183" s="27">
        <v>1053.56</v>
      </c>
      <c r="F183" s="28">
        <v>2137.23</v>
      </c>
      <c r="G183" s="29">
        <v>4288.0200000000004</v>
      </c>
      <c r="H183" s="30">
        <v>6872.9</v>
      </c>
      <c r="I183" s="34">
        <v>8610.76</v>
      </c>
      <c r="J183" s="34">
        <v>10792.82</v>
      </c>
      <c r="K183" s="31">
        <v>54284.9</v>
      </c>
      <c r="L183" s="32">
        <v>109182.53</v>
      </c>
      <c r="M183" s="33">
        <v>2093.86</v>
      </c>
      <c r="N183" s="34">
        <v>1797.08</v>
      </c>
    </row>
    <row r="184" spans="1:14" x14ac:dyDescent="0.25">
      <c r="A184" s="24">
        <v>73.3</v>
      </c>
      <c r="B184" s="24">
        <v>0</v>
      </c>
      <c r="C184" s="25">
        <v>0</v>
      </c>
      <c r="D184" s="26">
        <v>0</v>
      </c>
      <c r="E184" s="27">
        <v>6.67</v>
      </c>
      <c r="F184" s="28">
        <v>16.670000000000002</v>
      </c>
      <c r="G184" s="29">
        <v>23.34</v>
      </c>
      <c r="H184" s="30">
        <v>13.33</v>
      </c>
      <c r="I184" s="34">
        <v>26.67</v>
      </c>
      <c r="J184" s="34">
        <v>63.34</v>
      </c>
      <c r="K184" s="31">
        <v>313.39</v>
      </c>
      <c r="L184" s="32">
        <v>470.09</v>
      </c>
      <c r="M184" s="33">
        <v>63.34</v>
      </c>
      <c r="N184" s="34">
        <v>1913.78</v>
      </c>
    </row>
    <row r="185" spans="1:14" x14ac:dyDescent="0.25">
      <c r="A185" s="24">
        <v>73.349999999999994</v>
      </c>
      <c r="B185" s="24">
        <v>0</v>
      </c>
      <c r="C185" s="25">
        <v>0</v>
      </c>
      <c r="D185" s="26">
        <v>3.33</v>
      </c>
      <c r="E185" s="27">
        <v>0</v>
      </c>
      <c r="F185" s="28">
        <v>0</v>
      </c>
      <c r="G185" s="29">
        <v>10</v>
      </c>
      <c r="H185" s="30">
        <v>23.34</v>
      </c>
      <c r="I185" s="34">
        <v>6.67</v>
      </c>
      <c r="J185" s="34">
        <v>23.34</v>
      </c>
      <c r="K185" s="31">
        <v>140.03</v>
      </c>
      <c r="L185" s="32">
        <v>333.4</v>
      </c>
      <c r="M185" s="33">
        <v>0</v>
      </c>
      <c r="N185" s="34">
        <v>1930.48</v>
      </c>
    </row>
    <row r="186" spans="1:14" x14ac:dyDescent="0.25">
      <c r="A186" s="24">
        <v>73.400000000000006</v>
      </c>
      <c r="B186" s="24">
        <v>0</v>
      </c>
      <c r="C186" s="25">
        <v>0</v>
      </c>
      <c r="D186" s="26">
        <v>0</v>
      </c>
      <c r="E186" s="27">
        <v>3.33</v>
      </c>
      <c r="F186" s="28">
        <v>3.33</v>
      </c>
      <c r="G186" s="29">
        <v>30.01</v>
      </c>
      <c r="H186" s="30">
        <v>20</v>
      </c>
      <c r="I186" s="34">
        <v>36.67</v>
      </c>
      <c r="J186" s="34">
        <v>73.349999999999994</v>
      </c>
      <c r="K186" s="31">
        <v>256.70999999999998</v>
      </c>
      <c r="L186" s="32">
        <v>563.44000000000005</v>
      </c>
      <c r="M186" s="33">
        <v>0</v>
      </c>
      <c r="N186" s="34">
        <v>1997.13</v>
      </c>
    </row>
    <row r="187" spans="1:14" x14ac:dyDescent="0.25">
      <c r="A187" s="24">
        <v>73.45</v>
      </c>
      <c r="B187" s="24">
        <v>0</v>
      </c>
      <c r="C187" s="25">
        <v>6.67</v>
      </c>
      <c r="D187" s="26">
        <v>26.67</v>
      </c>
      <c r="E187" s="27">
        <v>36.67</v>
      </c>
      <c r="F187" s="28">
        <v>130.02000000000001</v>
      </c>
      <c r="G187" s="29">
        <v>233.37</v>
      </c>
      <c r="H187" s="30">
        <v>320.06</v>
      </c>
      <c r="I187" s="34">
        <v>406.74</v>
      </c>
      <c r="J187" s="34">
        <v>496.76</v>
      </c>
      <c r="K187" s="31">
        <v>69426.61</v>
      </c>
      <c r="L187" s="32">
        <v>70684.7</v>
      </c>
      <c r="M187" s="33">
        <v>0</v>
      </c>
      <c r="N187" s="34">
        <v>2397.33</v>
      </c>
    </row>
    <row r="188" spans="1:14" x14ac:dyDescent="0.25">
      <c r="A188" s="24">
        <v>73.5</v>
      </c>
      <c r="B188" s="24">
        <v>0</v>
      </c>
      <c r="C188" s="25">
        <v>36.67</v>
      </c>
      <c r="D188" s="26">
        <v>176.7</v>
      </c>
      <c r="E188" s="27">
        <v>296.72000000000003</v>
      </c>
      <c r="F188" s="28">
        <v>656.81</v>
      </c>
      <c r="G188" s="29">
        <v>1260.32</v>
      </c>
      <c r="H188" s="30">
        <v>1873.88</v>
      </c>
      <c r="I188" s="34">
        <v>2264.09</v>
      </c>
      <c r="J188" s="34">
        <v>2927.71</v>
      </c>
      <c r="K188" s="31">
        <v>54586.6</v>
      </c>
      <c r="L188" s="32">
        <v>56381.37</v>
      </c>
      <c r="M188" s="33">
        <v>10</v>
      </c>
      <c r="N188" s="34">
        <v>2250.59</v>
      </c>
    </row>
    <row r="189" spans="1:14" x14ac:dyDescent="0.25">
      <c r="A189" s="24">
        <v>73.55</v>
      </c>
      <c r="B189" s="24">
        <v>13.34</v>
      </c>
      <c r="C189" s="25">
        <v>446.76</v>
      </c>
      <c r="D189" s="26">
        <v>2130.5100000000002</v>
      </c>
      <c r="E189" s="27">
        <v>4294.8100000000004</v>
      </c>
      <c r="F189" s="28">
        <v>7860.45</v>
      </c>
      <c r="G189" s="29">
        <v>14817.63</v>
      </c>
      <c r="H189" s="30">
        <v>21836.15</v>
      </c>
      <c r="I189" s="34">
        <v>27921.85</v>
      </c>
      <c r="J189" s="34">
        <v>35949.71</v>
      </c>
      <c r="K189" s="31">
        <v>98806.17</v>
      </c>
      <c r="L189" s="32">
        <v>165565.45000000001</v>
      </c>
      <c r="M189" s="33">
        <v>160.03</v>
      </c>
      <c r="N189" s="34">
        <v>2307.25</v>
      </c>
    </row>
    <row r="190" spans="1:14" x14ac:dyDescent="0.25">
      <c r="A190" s="24">
        <v>73.599999999999994</v>
      </c>
      <c r="B190" s="24">
        <v>3.33</v>
      </c>
      <c r="C190" s="25">
        <v>1210.23</v>
      </c>
      <c r="D190" s="26">
        <v>6175.68</v>
      </c>
      <c r="E190" s="27">
        <v>13057.99</v>
      </c>
      <c r="F190" s="28">
        <v>25763.43</v>
      </c>
      <c r="G190" s="29">
        <v>49511.519999999997</v>
      </c>
      <c r="H190" s="30">
        <v>75141.78</v>
      </c>
      <c r="I190" s="34">
        <v>97315.02</v>
      </c>
      <c r="J190" s="34">
        <v>121629.25</v>
      </c>
      <c r="K190" s="31">
        <v>512035.22</v>
      </c>
      <c r="L190" s="32">
        <v>1066730.54</v>
      </c>
      <c r="M190" s="33">
        <v>623.45000000000005</v>
      </c>
      <c r="N190" s="34">
        <v>2644.06</v>
      </c>
    </row>
    <row r="191" spans="1:14" x14ac:dyDescent="0.25">
      <c r="A191" s="24">
        <v>73.650000000000006</v>
      </c>
      <c r="B191" s="24">
        <v>13.34</v>
      </c>
      <c r="C191" s="25">
        <v>1937.12</v>
      </c>
      <c r="D191" s="26">
        <v>8507.15</v>
      </c>
      <c r="E191" s="27">
        <v>17753.509999999998</v>
      </c>
      <c r="F191" s="28">
        <v>33580.32</v>
      </c>
      <c r="G191" s="29">
        <v>67620.89</v>
      </c>
      <c r="H191" s="30">
        <v>100811.82</v>
      </c>
      <c r="I191" s="34">
        <v>132889.75</v>
      </c>
      <c r="J191" s="34">
        <v>167236.09</v>
      </c>
      <c r="K191" s="31">
        <v>821053.95</v>
      </c>
      <c r="L191" s="32">
        <v>1646889.85</v>
      </c>
      <c r="M191" s="33">
        <v>996.88</v>
      </c>
      <c r="N191" s="34">
        <v>2907.48</v>
      </c>
    </row>
    <row r="192" spans="1:14" x14ac:dyDescent="0.25">
      <c r="A192" s="24">
        <v>73.7</v>
      </c>
      <c r="B192" s="24">
        <v>16.670000000000002</v>
      </c>
      <c r="C192" s="25">
        <v>2093.8200000000002</v>
      </c>
      <c r="D192" s="26">
        <v>10051.719999999999</v>
      </c>
      <c r="E192" s="27">
        <v>21609.040000000001</v>
      </c>
      <c r="F192" s="28">
        <v>41865.57</v>
      </c>
      <c r="G192" s="29">
        <v>83567.25</v>
      </c>
      <c r="H192" s="30">
        <v>122989.24</v>
      </c>
      <c r="I192" s="34">
        <v>162772.76999999999</v>
      </c>
      <c r="J192" s="34">
        <v>205574.84</v>
      </c>
      <c r="K192" s="31">
        <v>1029334.27</v>
      </c>
      <c r="L192" s="32">
        <v>2082007.64</v>
      </c>
      <c r="M192" s="33">
        <v>1273.5999999999999</v>
      </c>
      <c r="N192" s="34">
        <v>3034.21</v>
      </c>
    </row>
    <row r="193" spans="1:16" x14ac:dyDescent="0.25">
      <c r="A193" s="24">
        <v>73.75</v>
      </c>
      <c r="B193" s="24">
        <v>16.670000000000002</v>
      </c>
      <c r="C193" s="25">
        <v>2300.54</v>
      </c>
      <c r="D193" s="26">
        <v>12560.68</v>
      </c>
      <c r="E193" s="27">
        <v>25282.05</v>
      </c>
      <c r="F193" s="28">
        <v>50510.3</v>
      </c>
      <c r="G193" s="29">
        <v>97826.59</v>
      </c>
      <c r="H193" s="30">
        <v>146779.78</v>
      </c>
      <c r="I193" s="34">
        <v>192717.05</v>
      </c>
      <c r="J193" s="34">
        <v>244869.45</v>
      </c>
      <c r="K193" s="31">
        <v>1250473.23</v>
      </c>
      <c r="L193" s="32">
        <v>2494628.65</v>
      </c>
      <c r="M193" s="33">
        <v>1713.71</v>
      </c>
      <c r="N193" s="34">
        <v>3167.58</v>
      </c>
      <c r="P193" s="34" t="s">
        <v>17</v>
      </c>
    </row>
    <row r="194" spans="1:16" x14ac:dyDescent="0.25">
      <c r="A194" s="24">
        <v>73.8</v>
      </c>
      <c r="B194" s="24">
        <v>46.67</v>
      </c>
      <c r="C194" s="25">
        <v>2627.36</v>
      </c>
      <c r="D194" s="26">
        <v>12580.77</v>
      </c>
      <c r="E194" s="27">
        <v>26070.38</v>
      </c>
      <c r="F194" s="28">
        <v>52928.84</v>
      </c>
      <c r="G194" s="29">
        <v>106696.7</v>
      </c>
      <c r="H194" s="30">
        <v>157253.34</v>
      </c>
      <c r="I194" s="34">
        <v>205531.83</v>
      </c>
      <c r="J194" s="34">
        <v>261128.17</v>
      </c>
      <c r="K194" s="31">
        <v>1369923.21</v>
      </c>
      <c r="L194" s="32">
        <v>2736475.76</v>
      </c>
      <c r="M194" s="33">
        <v>1710.39</v>
      </c>
      <c r="N194" s="34">
        <v>1813.76</v>
      </c>
      <c r="P194" s="34" t="s">
        <v>53</v>
      </c>
    </row>
    <row r="195" spans="1:16" x14ac:dyDescent="0.25">
      <c r="A195" s="24">
        <v>73.849999999999994</v>
      </c>
      <c r="B195" s="24">
        <v>13.34</v>
      </c>
      <c r="C195" s="25">
        <v>2934.12</v>
      </c>
      <c r="D195" s="26">
        <v>13962.06</v>
      </c>
      <c r="E195" s="27">
        <v>27222.6</v>
      </c>
      <c r="F195" s="28">
        <v>54076.62</v>
      </c>
      <c r="G195" s="29">
        <v>109264.89</v>
      </c>
      <c r="H195" s="30">
        <v>163473.99</v>
      </c>
      <c r="I195" s="34">
        <v>213289.38</v>
      </c>
      <c r="J195" s="34">
        <v>267251.40999999997</v>
      </c>
      <c r="K195" s="31">
        <v>1415464.64</v>
      </c>
      <c r="L195" s="32">
        <v>2863582.88</v>
      </c>
      <c r="M195" s="33">
        <v>1847.09</v>
      </c>
      <c r="N195" s="34">
        <v>1747.06</v>
      </c>
      <c r="P195" s="34">
        <f>+M189/M198</f>
        <v>7.9333525020077539E-2</v>
      </c>
    </row>
    <row r="196" spans="1:16" x14ac:dyDescent="0.25">
      <c r="A196" s="24">
        <v>73.900000000000006</v>
      </c>
      <c r="B196" s="24">
        <v>30</v>
      </c>
      <c r="C196" s="25">
        <v>2990.83</v>
      </c>
      <c r="D196" s="26">
        <v>14192.38</v>
      </c>
      <c r="E196" s="27">
        <v>28388.35</v>
      </c>
      <c r="F196" s="28">
        <v>56228.01</v>
      </c>
      <c r="G196" s="29">
        <v>112646.68</v>
      </c>
      <c r="H196" s="30">
        <v>167482.23000000001</v>
      </c>
      <c r="I196" s="34">
        <v>221532.26</v>
      </c>
      <c r="J196" s="34">
        <v>277695.49</v>
      </c>
      <c r="K196" s="31">
        <v>1479285.87</v>
      </c>
      <c r="L196" s="32">
        <v>2984588.56</v>
      </c>
      <c r="M196" s="33">
        <v>1933.82</v>
      </c>
      <c r="N196" s="34">
        <v>1813.77</v>
      </c>
    </row>
    <row r="197" spans="1:16" x14ac:dyDescent="0.25">
      <c r="A197" s="24">
        <v>73.95</v>
      </c>
      <c r="B197" s="24">
        <v>23.34</v>
      </c>
      <c r="C197" s="25">
        <v>2814.07</v>
      </c>
      <c r="D197" s="26">
        <v>14476.07</v>
      </c>
      <c r="E197" s="27">
        <v>28742.21</v>
      </c>
      <c r="F197" s="28">
        <v>57059.27</v>
      </c>
      <c r="G197" s="29">
        <v>113656.3</v>
      </c>
      <c r="H197" s="30">
        <v>170117.54</v>
      </c>
      <c r="I197" s="34">
        <v>224448.61</v>
      </c>
      <c r="J197" s="34">
        <v>283463.17</v>
      </c>
      <c r="K197" s="31">
        <v>1504140.01</v>
      </c>
      <c r="L197" s="32">
        <v>3009796.53</v>
      </c>
      <c r="M197" s="33">
        <v>1923.83</v>
      </c>
      <c r="N197" s="34">
        <v>1753.74</v>
      </c>
    </row>
    <row r="198" spans="1:16" x14ac:dyDescent="0.25">
      <c r="A198" s="24">
        <v>74</v>
      </c>
      <c r="B198" s="24">
        <v>30.01</v>
      </c>
      <c r="C198" s="25">
        <v>2517.29</v>
      </c>
      <c r="D198" s="26">
        <v>14349.28</v>
      </c>
      <c r="E198" s="27">
        <v>28832.65</v>
      </c>
      <c r="F198" s="28">
        <v>56653.24</v>
      </c>
      <c r="G198" s="29">
        <v>115023.9</v>
      </c>
      <c r="H198" s="30">
        <v>169755.1</v>
      </c>
      <c r="I198" s="34">
        <v>224421.05</v>
      </c>
      <c r="J198" s="34">
        <v>279889.51</v>
      </c>
      <c r="K198" s="31">
        <v>1500044.98</v>
      </c>
      <c r="L198" s="32">
        <v>3013541.06</v>
      </c>
      <c r="M198" s="33">
        <v>2017.18</v>
      </c>
      <c r="N198" s="34">
        <v>1767.07</v>
      </c>
    </row>
    <row r="199" spans="1:16" x14ac:dyDescent="0.25">
      <c r="A199" s="24">
        <v>74.05</v>
      </c>
      <c r="B199" s="24">
        <v>23.34</v>
      </c>
      <c r="C199" s="25">
        <v>2850.76</v>
      </c>
      <c r="D199" s="26">
        <v>14202.35</v>
      </c>
      <c r="E199" s="27">
        <v>28345.22</v>
      </c>
      <c r="F199" s="28">
        <v>55204.62</v>
      </c>
      <c r="G199" s="29">
        <v>111710.86</v>
      </c>
      <c r="H199" s="30">
        <v>166178.51</v>
      </c>
      <c r="I199" s="34">
        <v>218117.5</v>
      </c>
      <c r="J199" s="34">
        <v>273296.46000000002</v>
      </c>
      <c r="K199" s="31">
        <v>1471543.67</v>
      </c>
      <c r="L199" s="32">
        <v>2948898.3</v>
      </c>
      <c r="M199" s="33">
        <v>1860.45</v>
      </c>
      <c r="N199" s="34">
        <v>1910.46</v>
      </c>
    </row>
    <row r="200" spans="1:16" x14ac:dyDescent="0.25">
      <c r="A200" s="24">
        <v>74.099999999999994</v>
      </c>
      <c r="B200" s="24">
        <v>26.67</v>
      </c>
      <c r="C200" s="25">
        <v>2647.38</v>
      </c>
      <c r="D200" s="26">
        <v>13201.22</v>
      </c>
      <c r="E200" s="27">
        <v>27403.24</v>
      </c>
      <c r="F200" s="28">
        <v>53775.65</v>
      </c>
      <c r="G200" s="29">
        <v>106986.77</v>
      </c>
      <c r="H200" s="30">
        <v>159902.04999999999</v>
      </c>
      <c r="I200" s="34">
        <v>211145.46</v>
      </c>
      <c r="J200" s="34">
        <v>265597.2</v>
      </c>
      <c r="K200" s="31">
        <v>1432817.06</v>
      </c>
      <c r="L200" s="32">
        <v>2888419.49</v>
      </c>
      <c r="M200" s="33">
        <v>1770.39</v>
      </c>
      <c r="N200" s="34">
        <v>2377.25</v>
      </c>
    </row>
    <row r="201" spans="1:16" x14ac:dyDescent="0.25">
      <c r="A201" s="24">
        <v>74.150000000000006</v>
      </c>
      <c r="B201" s="24">
        <v>33.340000000000003</v>
      </c>
      <c r="C201" s="25">
        <v>2417.25</v>
      </c>
      <c r="D201" s="26">
        <v>12387.28</v>
      </c>
      <c r="E201" s="27">
        <v>25032.04</v>
      </c>
      <c r="F201" s="28">
        <v>47800.85</v>
      </c>
      <c r="G201" s="29">
        <v>97752.51</v>
      </c>
      <c r="H201" s="30">
        <v>146171.06</v>
      </c>
      <c r="I201" s="34">
        <v>192670.74</v>
      </c>
      <c r="J201" s="34">
        <v>244434.21</v>
      </c>
      <c r="K201" s="31">
        <v>1333264.9099999999</v>
      </c>
      <c r="L201" s="32">
        <v>2671343.9700000002</v>
      </c>
      <c r="M201" s="33">
        <v>1617.05</v>
      </c>
      <c r="N201" s="34">
        <v>2533.9899999999998</v>
      </c>
    </row>
    <row r="202" spans="1:16" x14ac:dyDescent="0.25">
      <c r="A202" s="24">
        <v>74.2</v>
      </c>
      <c r="B202" s="24">
        <v>36.67</v>
      </c>
      <c r="C202" s="25">
        <v>2273.89</v>
      </c>
      <c r="D202" s="26">
        <v>11192.69</v>
      </c>
      <c r="E202" s="27">
        <v>22243.19</v>
      </c>
      <c r="F202" s="28">
        <v>44313.06</v>
      </c>
      <c r="G202" s="29">
        <v>88960.22</v>
      </c>
      <c r="H202" s="30">
        <v>132590.26</v>
      </c>
      <c r="I202" s="34">
        <v>174440.35</v>
      </c>
      <c r="J202" s="34">
        <v>217604.46</v>
      </c>
      <c r="K202" s="31">
        <v>1210480.5</v>
      </c>
      <c r="L202" s="32">
        <v>2427526.7999999998</v>
      </c>
      <c r="M202" s="33">
        <v>1513.67</v>
      </c>
      <c r="N202" s="34">
        <v>2860.79</v>
      </c>
    </row>
    <row r="203" spans="1:16" x14ac:dyDescent="0.25">
      <c r="A203" s="24">
        <v>74.25</v>
      </c>
      <c r="B203" s="24">
        <v>13.33</v>
      </c>
      <c r="C203" s="25">
        <v>520.09</v>
      </c>
      <c r="D203" s="26">
        <v>2990.8</v>
      </c>
      <c r="E203" s="27">
        <v>6425.79</v>
      </c>
      <c r="F203" s="28">
        <v>12430.97</v>
      </c>
      <c r="G203" s="29">
        <v>25354.04</v>
      </c>
      <c r="H203" s="30">
        <v>38880.93</v>
      </c>
      <c r="I203" s="34">
        <v>51999.93</v>
      </c>
      <c r="J203" s="34">
        <v>66940.429999999993</v>
      </c>
      <c r="K203" s="31">
        <v>752480.08</v>
      </c>
      <c r="L203" s="32">
        <v>1512605.52</v>
      </c>
      <c r="M203" s="33">
        <v>1056.8900000000001</v>
      </c>
      <c r="N203" s="34">
        <v>2944.16</v>
      </c>
    </row>
    <row r="204" spans="1:16" x14ac:dyDescent="0.25">
      <c r="A204" s="24">
        <v>74.3</v>
      </c>
      <c r="B204" s="24">
        <v>0</v>
      </c>
      <c r="C204" s="25">
        <v>0</v>
      </c>
      <c r="D204" s="26">
        <v>13.33</v>
      </c>
      <c r="E204" s="27">
        <v>26.67</v>
      </c>
      <c r="F204" s="28">
        <v>63.34</v>
      </c>
      <c r="G204" s="29">
        <v>90.01</v>
      </c>
      <c r="H204" s="30">
        <v>110.02</v>
      </c>
      <c r="I204" s="34">
        <v>240.04</v>
      </c>
      <c r="J204" s="34">
        <v>233.38</v>
      </c>
      <c r="K204" s="31">
        <v>47905.57</v>
      </c>
      <c r="L204" s="32">
        <v>52779.199999999997</v>
      </c>
      <c r="M204" s="33">
        <v>56.68</v>
      </c>
      <c r="N204" s="34">
        <v>1773.73</v>
      </c>
    </row>
    <row r="205" spans="1:16" x14ac:dyDescent="0.25">
      <c r="A205" s="24">
        <v>74.349999999999994</v>
      </c>
      <c r="B205" s="24">
        <v>3.33</v>
      </c>
      <c r="C205" s="25">
        <v>0</v>
      </c>
      <c r="D205" s="26">
        <v>0</v>
      </c>
      <c r="E205" s="27">
        <v>3.33</v>
      </c>
      <c r="F205" s="28">
        <v>0</v>
      </c>
      <c r="G205" s="29">
        <v>13.34</v>
      </c>
      <c r="H205" s="30">
        <v>26.67</v>
      </c>
      <c r="I205" s="34">
        <v>23.34</v>
      </c>
      <c r="J205" s="34">
        <v>36.67</v>
      </c>
      <c r="K205" s="31">
        <v>51160.160000000003</v>
      </c>
      <c r="L205" s="32">
        <v>51937.62</v>
      </c>
      <c r="M205" s="33">
        <v>13.34</v>
      </c>
      <c r="N205" s="34">
        <v>1890.44</v>
      </c>
    </row>
    <row r="206" spans="1:16" x14ac:dyDescent="0.25">
      <c r="A206" s="24">
        <v>74.400000000000006</v>
      </c>
      <c r="B206" s="24">
        <v>0</v>
      </c>
      <c r="C206" s="25">
        <v>0</v>
      </c>
      <c r="D206" s="26">
        <v>0</v>
      </c>
      <c r="E206" s="27">
        <v>10</v>
      </c>
      <c r="F206" s="28">
        <v>13.34</v>
      </c>
      <c r="G206" s="29">
        <v>10</v>
      </c>
      <c r="H206" s="30">
        <v>23.34</v>
      </c>
      <c r="I206" s="34">
        <v>40.01</v>
      </c>
      <c r="J206" s="34">
        <v>46.67</v>
      </c>
      <c r="K206" s="31">
        <v>50537.34</v>
      </c>
      <c r="L206" s="32">
        <v>49815.99</v>
      </c>
      <c r="M206" s="33">
        <v>0</v>
      </c>
      <c r="N206" s="34">
        <v>1963.8</v>
      </c>
    </row>
    <row r="207" spans="1:16" x14ac:dyDescent="0.25">
      <c r="A207" s="24">
        <v>74.45</v>
      </c>
      <c r="B207" s="24">
        <v>0</v>
      </c>
      <c r="C207" s="25">
        <v>6.67</v>
      </c>
      <c r="D207" s="26">
        <v>13.34</v>
      </c>
      <c r="E207" s="27">
        <v>20</v>
      </c>
      <c r="F207" s="28">
        <v>23.34</v>
      </c>
      <c r="G207" s="29">
        <v>70.010000000000005</v>
      </c>
      <c r="H207" s="30">
        <v>60.01</v>
      </c>
      <c r="I207" s="34">
        <v>100.02</v>
      </c>
      <c r="J207" s="34">
        <v>143.36000000000001</v>
      </c>
      <c r="K207" s="31">
        <v>690.14</v>
      </c>
      <c r="L207" s="32">
        <v>17375.63</v>
      </c>
      <c r="M207" s="33">
        <v>0</v>
      </c>
      <c r="N207" s="34">
        <v>2377.27</v>
      </c>
    </row>
    <row r="208" spans="1:16" x14ac:dyDescent="0.25">
      <c r="A208" s="24">
        <v>74.5</v>
      </c>
      <c r="B208" s="24">
        <v>0</v>
      </c>
      <c r="C208" s="25">
        <v>6.67</v>
      </c>
      <c r="D208" s="26">
        <v>40.01</v>
      </c>
      <c r="E208" s="27">
        <v>83.35</v>
      </c>
      <c r="F208" s="28">
        <v>176.7</v>
      </c>
      <c r="G208" s="29">
        <v>303.39</v>
      </c>
      <c r="H208" s="30">
        <v>390.08</v>
      </c>
      <c r="I208" s="34">
        <v>513.44000000000005</v>
      </c>
      <c r="J208" s="34">
        <v>673.47</v>
      </c>
      <c r="K208" s="31">
        <v>2904.32</v>
      </c>
      <c r="L208" s="32">
        <v>20570.98</v>
      </c>
      <c r="M208" s="33">
        <v>0</v>
      </c>
      <c r="N208" s="34">
        <v>2167.17</v>
      </c>
    </row>
    <row r="209" spans="1:14" x14ac:dyDescent="0.25">
      <c r="A209" s="24">
        <v>74.55</v>
      </c>
      <c r="B209" s="24">
        <v>0</v>
      </c>
      <c r="C209" s="25">
        <v>106.68</v>
      </c>
      <c r="D209" s="26">
        <v>650.13</v>
      </c>
      <c r="E209" s="27">
        <v>1323.64</v>
      </c>
      <c r="F209" s="28">
        <v>2507.31</v>
      </c>
      <c r="G209" s="29">
        <v>4604.99</v>
      </c>
      <c r="H209" s="30">
        <v>6713</v>
      </c>
      <c r="I209" s="34">
        <v>8878.1200000000008</v>
      </c>
      <c r="J209" s="34">
        <v>11444.18</v>
      </c>
      <c r="K209" s="31">
        <v>53975.93</v>
      </c>
      <c r="L209" s="32">
        <v>110224.23</v>
      </c>
      <c r="M209" s="33">
        <v>33.340000000000003</v>
      </c>
      <c r="N209" s="34">
        <v>2303.9299999999998</v>
      </c>
    </row>
    <row r="210" spans="1:14" x14ac:dyDescent="0.25">
      <c r="A210" s="24">
        <v>74.599999999999994</v>
      </c>
      <c r="B210" s="24">
        <v>13.33</v>
      </c>
      <c r="C210" s="25">
        <v>500.09</v>
      </c>
      <c r="D210" s="26">
        <v>2420.62</v>
      </c>
      <c r="E210" s="27">
        <v>4831.57</v>
      </c>
      <c r="F210" s="28">
        <v>9404.44</v>
      </c>
      <c r="G210" s="29">
        <v>18805.36</v>
      </c>
      <c r="H210" s="30">
        <v>27253.54</v>
      </c>
      <c r="I210" s="34">
        <v>35532.78</v>
      </c>
      <c r="J210" s="34">
        <v>44806.34</v>
      </c>
      <c r="K210" s="31">
        <v>224987.44</v>
      </c>
      <c r="L210" s="32">
        <v>451440.35</v>
      </c>
      <c r="M210" s="33">
        <v>283.38</v>
      </c>
      <c r="N210" s="34">
        <v>2280.59</v>
      </c>
    </row>
    <row r="211" spans="1:14" x14ac:dyDescent="0.25">
      <c r="A211" s="24">
        <v>74.650000000000006</v>
      </c>
      <c r="B211" s="24">
        <v>33.340000000000003</v>
      </c>
      <c r="C211" s="25">
        <v>780.15</v>
      </c>
      <c r="D211" s="26">
        <v>3807.76</v>
      </c>
      <c r="E211" s="27">
        <v>7753.34</v>
      </c>
      <c r="F211" s="28">
        <v>15340.44</v>
      </c>
      <c r="G211" s="29">
        <v>31641.9</v>
      </c>
      <c r="H211" s="30">
        <v>46035.5</v>
      </c>
      <c r="I211" s="34">
        <v>60279.11</v>
      </c>
      <c r="J211" s="34">
        <v>75380.61</v>
      </c>
      <c r="K211" s="31">
        <v>376800.19</v>
      </c>
      <c r="L211" s="32">
        <v>783836.76</v>
      </c>
      <c r="M211" s="33">
        <v>846.83</v>
      </c>
      <c r="N211" s="34">
        <v>2824.1</v>
      </c>
    </row>
    <row r="212" spans="1:14" x14ac:dyDescent="0.25">
      <c r="A212" s="24">
        <v>74.7</v>
      </c>
      <c r="B212" s="24">
        <v>66.680000000000007</v>
      </c>
      <c r="C212" s="25">
        <v>996.86</v>
      </c>
      <c r="D212" s="26">
        <v>4714.91</v>
      </c>
      <c r="E212" s="27">
        <v>9581.36</v>
      </c>
      <c r="F212" s="28">
        <v>18524.419999999998</v>
      </c>
      <c r="G212" s="29">
        <v>36801.480000000003</v>
      </c>
      <c r="H212" s="30">
        <v>54803.55</v>
      </c>
      <c r="I212" s="34">
        <v>72592.740000000005</v>
      </c>
      <c r="J212" s="34">
        <v>90576.43</v>
      </c>
      <c r="K212" s="31">
        <v>448194.61</v>
      </c>
      <c r="L212" s="32">
        <v>940879.75</v>
      </c>
      <c r="M212" s="33">
        <v>896.86</v>
      </c>
      <c r="N212" s="34">
        <v>2747.43</v>
      </c>
    </row>
    <row r="213" spans="1:14" x14ac:dyDescent="0.25">
      <c r="A213" s="24">
        <v>74.75</v>
      </c>
      <c r="B213" s="24">
        <v>30</v>
      </c>
      <c r="C213" s="25">
        <v>1070.21</v>
      </c>
      <c r="D213" s="26">
        <v>4921.6899999999996</v>
      </c>
      <c r="E213" s="27">
        <v>10715.46</v>
      </c>
      <c r="F213" s="28">
        <v>20851.669999999998</v>
      </c>
      <c r="G213" s="29">
        <v>41150.06</v>
      </c>
      <c r="H213" s="30">
        <v>61775.15</v>
      </c>
      <c r="I213" s="34">
        <v>79860.92</v>
      </c>
      <c r="J213" s="34">
        <v>101165.31</v>
      </c>
      <c r="K213" s="31">
        <v>502514.18</v>
      </c>
      <c r="L213" s="32">
        <v>1064517.76</v>
      </c>
      <c r="M213" s="33">
        <v>1120.22</v>
      </c>
      <c r="N213" s="34">
        <v>2704.06</v>
      </c>
    </row>
    <row r="214" spans="1:14" x14ac:dyDescent="0.25">
      <c r="A214" s="24">
        <v>74.8</v>
      </c>
      <c r="B214" s="24">
        <v>53.34</v>
      </c>
      <c r="C214" s="25">
        <v>1206.94</v>
      </c>
      <c r="D214" s="26">
        <v>5755.42</v>
      </c>
      <c r="E214" s="27">
        <v>10765.64</v>
      </c>
      <c r="F214" s="28">
        <v>21792.639999999999</v>
      </c>
      <c r="G214" s="29">
        <v>43624.800000000003</v>
      </c>
      <c r="H214" s="30">
        <v>64559.57</v>
      </c>
      <c r="I214" s="34">
        <v>83157.58</v>
      </c>
      <c r="J214" s="34">
        <v>107184.04</v>
      </c>
      <c r="K214" s="31">
        <v>532306.52</v>
      </c>
      <c r="L214" s="32">
        <v>1118097.78</v>
      </c>
      <c r="M214" s="33">
        <v>1136.9100000000001</v>
      </c>
      <c r="N214" s="34">
        <v>1203.58</v>
      </c>
    </row>
    <row r="215" spans="1:14" x14ac:dyDescent="0.25">
      <c r="A215" s="24">
        <v>74.849999999999994</v>
      </c>
      <c r="B215" s="24">
        <v>56.68</v>
      </c>
      <c r="C215" s="25">
        <v>1183.56</v>
      </c>
      <c r="D215" s="26">
        <v>5875.48</v>
      </c>
      <c r="E215" s="27">
        <v>11503.17</v>
      </c>
      <c r="F215" s="28">
        <v>22804.55</v>
      </c>
      <c r="G215" s="29">
        <v>46824.3</v>
      </c>
      <c r="H215" s="30">
        <v>68946.67</v>
      </c>
      <c r="I215" s="34">
        <v>89413.119999999995</v>
      </c>
      <c r="J215" s="34">
        <v>112976.07</v>
      </c>
      <c r="K215" s="31">
        <v>559737.51</v>
      </c>
      <c r="L215" s="32">
        <v>1189779.6499999999</v>
      </c>
      <c r="M215" s="33">
        <v>1223.5899999999999</v>
      </c>
      <c r="N215" s="34">
        <v>1340.3</v>
      </c>
    </row>
    <row r="216" spans="1:14" x14ac:dyDescent="0.25">
      <c r="A216" s="24">
        <v>74.900000000000006</v>
      </c>
      <c r="B216" s="24">
        <v>56.68</v>
      </c>
      <c r="C216" s="25">
        <v>1226.9100000000001</v>
      </c>
      <c r="D216" s="26">
        <v>5805.39</v>
      </c>
      <c r="E216" s="27">
        <v>12180.32</v>
      </c>
      <c r="F216" s="28">
        <v>23485.58</v>
      </c>
      <c r="G216" s="29">
        <v>46964.73</v>
      </c>
      <c r="H216" s="30">
        <v>71054.81</v>
      </c>
      <c r="I216" s="34">
        <v>93612.14</v>
      </c>
      <c r="J216" s="34">
        <v>117672.02</v>
      </c>
      <c r="K216" s="31">
        <v>580860.41</v>
      </c>
      <c r="L216" s="32">
        <v>1234164.48</v>
      </c>
      <c r="M216" s="33">
        <v>1206.93</v>
      </c>
      <c r="N216" s="34">
        <v>1316.96</v>
      </c>
    </row>
    <row r="217" spans="1:14" x14ac:dyDescent="0.25">
      <c r="A217" s="24">
        <v>74.95</v>
      </c>
      <c r="B217" s="24">
        <v>33.340000000000003</v>
      </c>
      <c r="C217" s="25">
        <v>1343.62</v>
      </c>
      <c r="D217" s="26">
        <v>5995.57</v>
      </c>
      <c r="E217" s="27">
        <v>12250.14</v>
      </c>
      <c r="F217" s="28">
        <v>24577.57</v>
      </c>
      <c r="G217" s="29">
        <v>48504.33</v>
      </c>
      <c r="H217" s="30">
        <v>71858.44</v>
      </c>
      <c r="I217" s="34">
        <v>94456.75</v>
      </c>
      <c r="J217" s="34">
        <v>119488.38</v>
      </c>
      <c r="K217" s="31">
        <v>593301.05000000005</v>
      </c>
      <c r="L217" s="32">
        <v>1290775.04</v>
      </c>
      <c r="M217" s="33">
        <v>1510.34</v>
      </c>
      <c r="N217" s="34">
        <v>1460.33</v>
      </c>
    </row>
    <row r="218" spans="1:14" x14ac:dyDescent="0.25">
      <c r="A218" s="24">
        <v>75</v>
      </c>
      <c r="B218" s="24">
        <v>33.340000000000003</v>
      </c>
      <c r="C218" s="25">
        <v>1303.5899999999999</v>
      </c>
      <c r="D218" s="26">
        <v>6409.09</v>
      </c>
      <c r="E218" s="27">
        <v>12025.26</v>
      </c>
      <c r="F218" s="28">
        <v>24230</v>
      </c>
      <c r="G218" s="29">
        <v>49119.32</v>
      </c>
      <c r="H218" s="30">
        <v>71737.78</v>
      </c>
      <c r="I218" s="34">
        <v>96018.53</v>
      </c>
      <c r="J218" s="34">
        <v>120669.81</v>
      </c>
      <c r="K218" s="31">
        <v>589861.46</v>
      </c>
      <c r="L218" s="32">
        <v>1298202.44</v>
      </c>
      <c r="M218" s="33">
        <v>1293.6199999999999</v>
      </c>
      <c r="N218" s="34">
        <v>1467</v>
      </c>
    </row>
    <row r="219" spans="1:14" x14ac:dyDescent="0.25">
      <c r="A219" s="24">
        <v>75.05</v>
      </c>
      <c r="B219" s="24">
        <v>43.34</v>
      </c>
      <c r="C219" s="25">
        <v>1223.58</v>
      </c>
      <c r="D219" s="26">
        <v>6188.98</v>
      </c>
      <c r="E219" s="27">
        <v>11669.74</v>
      </c>
      <c r="F219" s="28">
        <v>23569.17</v>
      </c>
      <c r="G219" s="29">
        <v>47106.06</v>
      </c>
      <c r="H219" s="30">
        <v>70542.41</v>
      </c>
      <c r="I219" s="34">
        <v>93147.520000000004</v>
      </c>
      <c r="J219" s="34">
        <v>115877.12</v>
      </c>
      <c r="K219" s="31">
        <v>574077</v>
      </c>
      <c r="L219" s="32">
        <v>1258949.96</v>
      </c>
      <c r="M219" s="33">
        <v>1326.97</v>
      </c>
      <c r="N219" s="34">
        <v>1426.97</v>
      </c>
    </row>
    <row r="220" spans="1:14" x14ac:dyDescent="0.25">
      <c r="A220" s="24">
        <v>75.099999999999994</v>
      </c>
      <c r="B220" s="24">
        <v>73.349999999999994</v>
      </c>
      <c r="C220" s="25">
        <v>1213.5999999999999</v>
      </c>
      <c r="D220" s="26">
        <v>5572.04</v>
      </c>
      <c r="E220" s="27">
        <v>11235.95</v>
      </c>
      <c r="F220" s="28">
        <v>23275.87</v>
      </c>
      <c r="G220" s="29">
        <v>45252.54</v>
      </c>
      <c r="H220" s="30">
        <v>68110.179999999993</v>
      </c>
      <c r="I220" s="34">
        <v>88580.09</v>
      </c>
      <c r="J220" s="34">
        <v>111427.95</v>
      </c>
      <c r="K220" s="31">
        <v>555756.69999999995</v>
      </c>
      <c r="L220" s="32">
        <v>1215418.46</v>
      </c>
      <c r="M220" s="33">
        <v>1376.99</v>
      </c>
      <c r="N220" s="34">
        <v>1190.27</v>
      </c>
    </row>
    <row r="221" spans="1:14" x14ac:dyDescent="0.25">
      <c r="A221" s="24">
        <v>75.150000000000006</v>
      </c>
      <c r="B221" s="24">
        <v>40.01</v>
      </c>
      <c r="C221" s="25">
        <v>1143.57</v>
      </c>
      <c r="D221" s="26">
        <v>5465.2</v>
      </c>
      <c r="E221" s="27">
        <v>11182.66</v>
      </c>
      <c r="F221" s="28">
        <v>21148.62</v>
      </c>
      <c r="G221" s="29">
        <v>41618.550000000003</v>
      </c>
      <c r="H221" s="30">
        <v>62709.1</v>
      </c>
      <c r="I221" s="34">
        <v>81465.3</v>
      </c>
      <c r="J221" s="34">
        <v>102998.1</v>
      </c>
      <c r="K221" s="31">
        <v>511489.46</v>
      </c>
      <c r="L221" s="32">
        <v>1149595.96</v>
      </c>
      <c r="M221" s="33">
        <v>1190.25</v>
      </c>
      <c r="N221" s="34">
        <v>1420.31</v>
      </c>
    </row>
    <row r="222" spans="1:14" x14ac:dyDescent="0.25">
      <c r="A222" s="24">
        <v>75.2</v>
      </c>
      <c r="B222" s="24">
        <v>26.67</v>
      </c>
      <c r="C222" s="25">
        <v>980.21</v>
      </c>
      <c r="D222" s="26">
        <v>4541.42</v>
      </c>
      <c r="E222" s="27">
        <v>8810.7199999999993</v>
      </c>
      <c r="F222" s="28">
        <v>18110.560000000001</v>
      </c>
      <c r="G222" s="29">
        <v>37045.14</v>
      </c>
      <c r="H222" s="30">
        <v>55011.77</v>
      </c>
      <c r="I222" s="34">
        <v>72585.5</v>
      </c>
      <c r="J222" s="34">
        <v>90172.9</v>
      </c>
      <c r="K222" s="31">
        <v>447517.42</v>
      </c>
      <c r="L222" s="32">
        <v>1013302.54</v>
      </c>
      <c r="M222" s="33">
        <v>1073.57</v>
      </c>
      <c r="N222" s="34">
        <v>1210.25</v>
      </c>
    </row>
    <row r="223" spans="1:14" x14ac:dyDescent="0.25">
      <c r="A223" s="24">
        <v>75.25</v>
      </c>
      <c r="B223" s="24">
        <v>0</v>
      </c>
      <c r="C223" s="25">
        <v>140.02000000000001</v>
      </c>
      <c r="D223" s="26">
        <v>680.13</v>
      </c>
      <c r="E223" s="27">
        <v>1190.25</v>
      </c>
      <c r="F223" s="28">
        <v>2163.87</v>
      </c>
      <c r="G223" s="29">
        <v>5101.8900000000003</v>
      </c>
      <c r="H223" s="30">
        <v>7633.68</v>
      </c>
      <c r="I223" s="34">
        <v>10209.15</v>
      </c>
      <c r="J223" s="34">
        <v>11927.42</v>
      </c>
      <c r="K223" s="31">
        <v>59174.87</v>
      </c>
      <c r="L223" s="32">
        <v>399810.2</v>
      </c>
      <c r="M223" s="33">
        <v>896.85</v>
      </c>
      <c r="N223" s="34">
        <v>976.87</v>
      </c>
    </row>
    <row r="224" spans="1:14" x14ac:dyDescent="0.25">
      <c r="A224" s="24">
        <v>75.3</v>
      </c>
      <c r="B224" s="24">
        <v>0</v>
      </c>
      <c r="C224" s="25">
        <v>3.33</v>
      </c>
      <c r="D224" s="26">
        <v>0</v>
      </c>
      <c r="E224" s="27">
        <v>6.67</v>
      </c>
      <c r="F224" s="28">
        <v>13.34</v>
      </c>
      <c r="G224" s="29">
        <v>16.670000000000002</v>
      </c>
      <c r="H224" s="30">
        <v>36.67</v>
      </c>
      <c r="I224" s="34">
        <v>70.010000000000005</v>
      </c>
      <c r="J224" s="34">
        <v>60.01</v>
      </c>
      <c r="K224" s="31">
        <v>356.73</v>
      </c>
      <c r="L224" s="32">
        <v>46048.63</v>
      </c>
      <c r="M224" s="33">
        <v>33.340000000000003</v>
      </c>
      <c r="N224" s="34">
        <v>13.34</v>
      </c>
    </row>
    <row r="225" spans="1:14" x14ac:dyDescent="0.25">
      <c r="A225" s="24">
        <v>75.349999999999994</v>
      </c>
      <c r="B225" s="24">
        <v>0</v>
      </c>
      <c r="C225" s="25">
        <v>0</v>
      </c>
      <c r="D225" s="26">
        <v>0</v>
      </c>
      <c r="E225" s="27">
        <v>10</v>
      </c>
      <c r="F225" s="28">
        <v>0</v>
      </c>
      <c r="G225" s="29">
        <v>0</v>
      </c>
      <c r="H225" s="30">
        <v>13.34</v>
      </c>
      <c r="I225" s="34">
        <v>10</v>
      </c>
      <c r="J225" s="34">
        <v>6.67</v>
      </c>
      <c r="K225" s="31">
        <v>73.34</v>
      </c>
      <c r="L225" s="32">
        <v>45827.71</v>
      </c>
      <c r="M225" s="33">
        <v>0</v>
      </c>
      <c r="N225" s="34">
        <v>0</v>
      </c>
    </row>
    <row r="226" spans="1:14" x14ac:dyDescent="0.25">
      <c r="A226" s="24">
        <v>75.400000000000006</v>
      </c>
      <c r="B226" s="24">
        <v>0</v>
      </c>
      <c r="C226" s="25">
        <v>0</v>
      </c>
      <c r="D226" s="26">
        <v>6.67</v>
      </c>
      <c r="E226" s="27">
        <v>0</v>
      </c>
      <c r="F226" s="28">
        <v>6.67</v>
      </c>
      <c r="G226" s="29">
        <v>10</v>
      </c>
      <c r="H226" s="30">
        <v>26.67</v>
      </c>
      <c r="I226" s="34">
        <v>16.670000000000002</v>
      </c>
      <c r="J226" s="34">
        <v>6.67</v>
      </c>
      <c r="K226" s="31">
        <v>80.010000000000005</v>
      </c>
      <c r="L226" s="32">
        <v>45375.06</v>
      </c>
      <c r="M226" s="33">
        <v>0</v>
      </c>
      <c r="N226" s="34">
        <v>3.33</v>
      </c>
    </row>
    <row r="227" spans="1:14" x14ac:dyDescent="0.25">
      <c r="A227" s="24">
        <v>75.45</v>
      </c>
      <c r="B227" s="24">
        <v>0</v>
      </c>
      <c r="C227" s="25">
        <v>3.33</v>
      </c>
      <c r="D227" s="26">
        <v>6.67</v>
      </c>
      <c r="E227" s="27">
        <v>0</v>
      </c>
      <c r="F227" s="28">
        <v>13.34</v>
      </c>
      <c r="G227" s="29">
        <v>26.67</v>
      </c>
      <c r="H227" s="30">
        <v>23.34</v>
      </c>
      <c r="I227" s="34">
        <v>50.01</v>
      </c>
      <c r="J227" s="34">
        <v>40.01</v>
      </c>
      <c r="K227" s="31">
        <v>256.70999999999998</v>
      </c>
      <c r="L227" s="32">
        <v>483.43</v>
      </c>
      <c r="M227" s="33">
        <v>0</v>
      </c>
      <c r="N227" s="34">
        <v>3.33</v>
      </c>
    </row>
    <row r="228" spans="1:14" x14ac:dyDescent="0.25">
      <c r="A228" s="24">
        <v>75.5</v>
      </c>
      <c r="B228" s="24">
        <v>3.33</v>
      </c>
      <c r="C228" s="25">
        <v>26.67</v>
      </c>
      <c r="D228" s="26">
        <v>73.349999999999994</v>
      </c>
      <c r="E228" s="27">
        <v>153.37</v>
      </c>
      <c r="F228" s="28">
        <v>286.70999999999998</v>
      </c>
      <c r="G228" s="29">
        <v>503.43</v>
      </c>
      <c r="H228" s="30">
        <v>620.12</v>
      </c>
      <c r="I228" s="34">
        <v>813.5</v>
      </c>
      <c r="J228" s="34">
        <v>1106.9100000000001</v>
      </c>
      <c r="K228" s="31">
        <v>5246.14</v>
      </c>
      <c r="L228" s="32">
        <v>10810.01</v>
      </c>
      <c r="M228" s="33">
        <v>3.33</v>
      </c>
      <c r="N228" s="34">
        <v>6.67</v>
      </c>
    </row>
    <row r="229" spans="1:14" x14ac:dyDescent="0.25">
      <c r="A229" s="24">
        <v>75.55</v>
      </c>
      <c r="B229" s="24">
        <v>50.01</v>
      </c>
      <c r="C229" s="25">
        <v>156.69</v>
      </c>
      <c r="D229" s="26">
        <v>756.82</v>
      </c>
      <c r="E229" s="27">
        <v>1523.65</v>
      </c>
      <c r="F229" s="28">
        <v>2930.8</v>
      </c>
      <c r="G229" s="29">
        <v>5838.96</v>
      </c>
      <c r="H229" s="30">
        <v>8384.02</v>
      </c>
      <c r="I229" s="34">
        <v>10642.69</v>
      </c>
      <c r="J229" s="34">
        <v>13045.13</v>
      </c>
      <c r="K229" s="31">
        <v>69221.490000000005</v>
      </c>
      <c r="L229" s="32">
        <v>139989.78</v>
      </c>
      <c r="M229" s="33">
        <v>96.68</v>
      </c>
      <c r="N229" s="34">
        <v>163.36000000000001</v>
      </c>
    </row>
    <row r="230" spans="1:14" x14ac:dyDescent="0.25">
      <c r="A230" s="24">
        <v>75.599999999999994</v>
      </c>
      <c r="B230" s="24">
        <v>73.349999999999994</v>
      </c>
      <c r="C230" s="25">
        <v>346.73</v>
      </c>
      <c r="D230" s="26">
        <v>1773.71</v>
      </c>
      <c r="E230" s="27">
        <v>3334.31</v>
      </c>
      <c r="F230" s="28">
        <v>6219.01</v>
      </c>
      <c r="G230" s="29">
        <v>12404.09</v>
      </c>
      <c r="H230" s="30">
        <v>18491.12</v>
      </c>
      <c r="I230" s="34">
        <v>24520.78</v>
      </c>
      <c r="J230" s="34">
        <v>30961.18</v>
      </c>
      <c r="K230" s="31">
        <v>156215.75</v>
      </c>
      <c r="L230" s="32">
        <v>316161.56</v>
      </c>
      <c r="M230" s="33">
        <v>236.71</v>
      </c>
      <c r="N230" s="34">
        <v>846.84</v>
      </c>
    </row>
    <row r="231" spans="1:14" x14ac:dyDescent="0.25">
      <c r="A231" s="24">
        <v>75.650000000000006</v>
      </c>
      <c r="B231" s="24">
        <v>93.35</v>
      </c>
      <c r="C231" s="25">
        <v>563.44000000000005</v>
      </c>
      <c r="D231" s="26">
        <v>2587.33</v>
      </c>
      <c r="E231" s="27">
        <v>4461.3999999999996</v>
      </c>
      <c r="F231" s="28">
        <v>8724.01</v>
      </c>
      <c r="G231" s="29">
        <v>17696.89</v>
      </c>
      <c r="H231" s="30">
        <v>26134.080000000002</v>
      </c>
      <c r="I231" s="34">
        <v>35327.56</v>
      </c>
      <c r="J231" s="34">
        <v>43594.879999999997</v>
      </c>
      <c r="K231" s="31">
        <v>220356.8</v>
      </c>
      <c r="L231" s="32">
        <v>448648.5</v>
      </c>
      <c r="M231" s="33">
        <v>243.38</v>
      </c>
      <c r="N231" s="34">
        <v>2143.85</v>
      </c>
    </row>
    <row r="232" spans="1:14" x14ac:dyDescent="0.25">
      <c r="A232" s="24">
        <v>75.7</v>
      </c>
      <c r="B232" s="24">
        <v>120.02</v>
      </c>
      <c r="C232" s="25">
        <v>616.78</v>
      </c>
      <c r="D232" s="26">
        <v>3064.14</v>
      </c>
      <c r="E232" s="27">
        <v>5735.36</v>
      </c>
      <c r="F232" s="28">
        <v>10832.42</v>
      </c>
      <c r="G232" s="29">
        <v>22080.09</v>
      </c>
      <c r="H232" s="30">
        <v>32179.9</v>
      </c>
      <c r="I232" s="34">
        <v>41892.379999999997</v>
      </c>
      <c r="J232" s="34">
        <v>52721.51</v>
      </c>
      <c r="K232" s="31">
        <v>265344.55</v>
      </c>
      <c r="L232" s="32">
        <v>544854.11</v>
      </c>
      <c r="M232" s="33">
        <v>256.70999999999998</v>
      </c>
      <c r="N232" s="34">
        <v>3014.18</v>
      </c>
    </row>
    <row r="233" spans="1:14" x14ac:dyDescent="0.25">
      <c r="A233" s="24">
        <v>75.75</v>
      </c>
      <c r="B233" s="24">
        <v>83.35</v>
      </c>
      <c r="C233" s="25">
        <v>810.16</v>
      </c>
      <c r="D233" s="26">
        <v>2894.09</v>
      </c>
      <c r="E233" s="27">
        <v>5705.34</v>
      </c>
      <c r="F233" s="28">
        <v>12337.21</v>
      </c>
      <c r="G233" s="29">
        <v>23709.16</v>
      </c>
      <c r="H233" s="30">
        <v>35408.089999999997</v>
      </c>
      <c r="I233" s="34">
        <v>47273.08</v>
      </c>
      <c r="J233" s="34">
        <v>58316.76</v>
      </c>
      <c r="K233" s="31">
        <v>297665.15999999997</v>
      </c>
      <c r="L233" s="32">
        <v>599957.67000000004</v>
      </c>
      <c r="M233" s="33">
        <v>266.70999999999998</v>
      </c>
      <c r="N233" s="34">
        <v>3561.05</v>
      </c>
    </row>
    <row r="234" spans="1:14" x14ac:dyDescent="0.25">
      <c r="A234" s="24">
        <v>75.8</v>
      </c>
      <c r="B234" s="24">
        <v>140.02000000000001</v>
      </c>
      <c r="C234" s="25">
        <v>890.17</v>
      </c>
      <c r="D234" s="26">
        <v>3440.93</v>
      </c>
      <c r="E234" s="27">
        <v>6859.36</v>
      </c>
      <c r="F234" s="28">
        <v>12992.87</v>
      </c>
      <c r="G234" s="29">
        <v>26818.39</v>
      </c>
      <c r="H234" s="30">
        <v>40194.559999999998</v>
      </c>
      <c r="I234" s="34">
        <v>52330.57</v>
      </c>
      <c r="J234" s="34">
        <v>65945.759999999995</v>
      </c>
      <c r="K234" s="31">
        <v>333538.96000000002</v>
      </c>
      <c r="L234" s="32">
        <v>677381.04</v>
      </c>
      <c r="M234" s="33">
        <v>393.41</v>
      </c>
      <c r="N234" s="34">
        <v>4064.6</v>
      </c>
    </row>
    <row r="235" spans="1:14" x14ac:dyDescent="0.25">
      <c r="A235" s="24">
        <v>75.849999999999994</v>
      </c>
      <c r="B235" s="24">
        <v>123.36</v>
      </c>
      <c r="C235" s="25">
        <v>683.45</v>
      </c>
      <c r="D235" s="26">
        <v>3531</v>
      </c>
      <c r="E235" s="27">
        <v>7182.88</v>
      </c>
      <c r="F235" s="28">
        <v>13675.31</v>
      </c>
      <c r="G235" s="29">
        <v>28318.13</v>
      </c>
      <c r="H235" s="30">
        <v>42451.07</v>
      </c>
      <c r="I235" s="34">
        <v>56054.64</v>
      </c>
      <c r="J235" s="34">
        <v>69429.81</v>
      </c>
      <c r="K235" s="31">
        <v>353477.39</v>
      </c>
      <c r="L235" s="32">
        <v>716672.89</v>
      </c>
      <c r="M235" s="33">
        <v>356.73</v>
      </c>
      <c r="N235" s="34">
        <v>4544.8599999999997</v>
      </c>
    </row>
    <row r="236" spans="1:14" x14ac:dyDescent="0.25">
      <c r="A236" s="24">
        <v>75.900000000000006</v>
      </c>
      <c r="B236" s="24">
        <v>113.35</v>
      </c>
      <c r="C236" s="25">
        <v>760.14</v>
      </c>
      <c r="D236" s="26">
        <v>3731.07</v>
      </c>
      <c r="E236" s="27">
        <v>7282.94</v>
      </c>
      <c r="F236" s="28">
        <v>14973.29</v>
      </c>
      <c r="G236" s="29">
        <v>28221.72</v>
      </c>
      <c r="H236" s="30">
        <v>42303.03</v>
      </c>
      <c r="I236" s="34">
        <v>57774.49</v>
      </c>
      <c r="J236" s="34">
        <v>71711.92</v>
      </c>
      <c r="K236" s="31">
        <v>358737.32</v>
      </c>
      <c r="L236" s="32">
        <v>726187.71</v>
      </c>
      <c r="M236" s="33">
        <v>396.74</v>
      </c>
      <c r="N236" s="34">
        <v>4488.1400000000003</v>
      </c>
    </row>
    <row r="237" spans="1:14" x14ac:dyDescent="0.25">
      <c r="A237" s="24">
        <v>75.95</v>
      </c>
      <c r="B237" s="24">
        <v>136.69</v>
      </c>
      <c r="C237" s="25">
        <v>783.47</v>
      </c>
      <c r="D237" s="26">
        <v>3651.05</v>
      </c>
      <c r="E237" s="27">
        <v>7319.65</v>
      </c>
      <c r="F237" s="28">
        <v>14603.05</v>
      </c>
      <c r="G237" s="29">
        <v>29126.49</v>
      </c>
      <c r="H237" s="30">
        <v>43310.23</v>
      </c>
      <c r="I237" s="34">
        <v>57256.46</v>
      </c>
      <c r="J237" s="34">
        <v>72378.78</v>
      </c>
      <c r="K237" s="31">
        <v>361205.76000000001</v>
      </c>
      <c r="L237" s="32">
        <v>734791.7</v>
      </c>
      <c r="M237" s="33">
        <v>426.75</v>
      </c>
      <c r="N237" s="34">
        <v>4858.32</v>
      </c>
    </row>
    <row r="238" spans="1:14" x14ac:dyDescent="0.25">
      <c r="A238" s="24">
        <v>76</v>
      </c>
      <c r="B238" s="24">
        <v>150.03</v>
      </c>
      <c r="C238" s="25">
        <v>783.48</v>
      </c>
      <c r="D238" s="26">
        <v>3701.04</v>
      </c>
      <c r="E238" s="27">
        <v>7326.29</v>
      </c>
      <c r="F238" s="28">
        <v>14696.35</v>
      </c>
      <c r="G238" s="29">
        <v>29303.58</v>
      </c>
      <c r="H238" s="30">
        <v>43012</v>
      </c>
      <c r="I238" s="34">
        <v>58076.09</v>
      </c>
      <c r="J238" s="34">
        <v>72077.02</v>
      </c>
      <c r="K238" s="31">
        <v>363112.81</v>
      </c>
      <c r="L238" s="32">
        <v>736924.28</v>
      </c>
      <c r="M238" s="33">
        <v>406.74</v>
      </c>
      <c r="N238" s="34">
        <v>4871.67</v>
      </c>
    </row>
    <row r="239" spans="1:14" x14ac:dyDescent="0.25">
      <c r="A239" s="24">
        <v>76.05</v>
      </c>
      <c r="B239" s="24">
        <v>63.34</v>
      </c>
      <c r="C239" s="25">
        <v>820.16</v>
      </c>
      <c r="D239" s="26">
        <v>3374.23</v>
      </c>
      <c r="E239" s="27">
        <v>7803.3</v>
      </c>
      <c r="F239" s="28">
        <v>13955.53</v>
      </c>
      <c r="G239" s="29">
        <v>27874.18</v>
      </c>
      <c r="H239" s="30">
        <v>41805.550000000003</v>
      </c>
      <c r="I239" s="34">
        <v>55673.4</v>
      </c>
      <c r="J239" s="34">
        <v>69760.88</v>
      </c>
      <c r="K239" s="31">
        <v>352820.71</v>
      </c>
      <c r="L239" s="32">
        <v>708360.82</v>
      </c>
      <c r="M239" s="33">
        <v>443.42</v>
      </c>
      <c r="N239" s="34">
        <v>4895.0600000000004</v>
      </c>
    </row>
    <row r="240" spans="1:14" x14ac:dyDescent="0.25">
      <c r="A240" s="24">
        <v>76.099999999999994</v>
      </c>
      <c r="B240" s="24">
        <v>123.35</v>
      </c>
      <c r="C240" s="25">
        <v>833.5</v>
      </c>
      <c r="D240" s="26">
        <v>3607.69</v>
      </c>
      <c r="E240" s="27">
        <v>6865.96</v>
      </c>
      <c r="F240" s="28">
        <v>13334.75</v>
      </c>
      <c r="G240" s="29">
        <v>27470.28</v>
      </c>
      <c r="H240" s="30">
        <v>40224.06</v>
      </c>
      <c r="I240" s="34">
        <v>53022.81</v>
      </c>
      <c r="J240" s="34">
        <v>66934.23</v>
      </c>
      <c r="K240" s="31">
        <v>339102.91</v>
      </c>
      <c r="L240" s="32">
        <v>685663.37</v>
      </c>
      <c r="M240" s="33">
        <v>380.07</v>
      </c>
      <c r="N240" s="34">
        <v>4998.37</v>
      </c>
    </row>
    <row r="241" spans="1:16" x14ac:dyDescent="0.25">
      <c r="A241" s="24">
        <v>76.150000000000006</v>
      </c>
      <c r="B241" s="24">
        <v>113.35</v>
      </c>
      <c r="C241" s="25">
        <v>823.5</v>
      </c>
      <c r="D241" s="26">
        <v>3274.22</v>
      </c>
      <c r="E241" s="27">
        <v>6449.1</v>
      </c>
      <c r="F241" s="28">
        <v>12430.67</v>
      </c>
      <c r="G241" s="29">
        <v>24601.06</v>
      </c>
      <c r="H241" s="30">
        <v>36717.99</v>
      </c>
      <c r="I241" s="34">
        <v>48864.56</v>
      </c>
      <c r="J241" s="34">
        <v>61517</v>
      </c>
      <c r="K241" s="31">
        <v>313098.28000000003</v>
      </c>
      <c r="L241" s="32">
        <v>627417.18000000005</v>
      </c>
      <c r="M241" s="33">
        <v>343.4</v>
      </c>
      <c r="N241" s="34">
        <v>4328.1000000000004</v>
      </c>
    </row>
    <row r="242" spans="1:16" x14ac:dyDescent="0.25">
      <c r="A242" s="24">
        <v>76.2</v>
      </c>
      <c r="B242" s="24">
        <v>80.010000000000005</v>
      </c>
      <c r="C242" s="25">
        <v>533.42999999999995</v>
      </c>
      <c r="D242" s="26">
        <v>2713.98</v>
      </c>
      <c r="E242" s="27">
        <v>5545.24</v>
      </c>
      <c r="F242" s="28">
        <v>11332.8</v>
      </c>
      <c r="G242" s="29">
        <v>21829.84</v>
      </c>
      <c r="H242" s="30">
        <v>33299.360000000001</v>
      </c>
      <c r="I242" s="34">
        <v>44239.63</v>
      </c>
      <c r="J242" s="34">
        <v>55516.18</v>
      </c>
      <c r="K242" s="31">
        <v>274609.2</v>
      </c>
      <c r="L242" s="32">
        <v>561489.19999999995</v>
      </c>
      <c r="M242" s="33">
        <v>303.38</v>
      </c>
      <c r="N242" s="34">
        <v>3884.53</v>
      </c>
    </row>
    <row r="243" spans="1:16" x14ac:dyDescent="0.25">
      <c r="A243" s="24">
        <v>76.25</v>
      </c>
      <c r="B243" s="24">
        <v>23.34</v>
      </c>
      <c r="C243" s="25">
        <v>113.35</v>
      </c>
      <c r="D243" s="26">
        <v>660.13</v>
      </c>
      <c r="E243" s="27">
        <v>1126.92</v>
      </c>
      <c r="F243" s="28">
        <v>2383.9299999999998</v>
      </c>
      <c r="G243" s="29">
        <v>4774.97</v>
      </c>
      <c r="H243" s="30">
        <v>7393.23</v>
      </c>
      <c r="I243" s="34">
        <v>10549.16</v>
      </c>
      <c r="J243" s="34">
        <v>12831.55</v>
      </c>
      <c r="K243" s="31">
        <v>62506.48</v>
      </c>
      <c r="L243" s="32">
        <v>126485.06</v>
      </c>
      <c r="M243" s="33">
        <v>86.68</v>
      </c>
      <c r="N243" s="34">
        <v>3487.72</v>
      </c>
    </row>
    <row r="244" spans="1:16" x14ac:dyDescent="0.25">
      <c r="A244" s="24">
        <v>76.3</v>
      </c>
      <c r="B244" s="24">
        <v>0</v>
      </c>
      <c r="C244" s="25">
        <v>0</v>
      </c>
      <c r="D244" s="26">
        <v>0</v>
      </c>
      <c r="E244" s="27">
        <v>3.33</v>
      </c>
      <c r="F244" s="28">
        <v>23.34</v>
      </c>
      <c r="G244" s="29">
        <v>20</v>
      </c>
      <c r="H244" s="30">
        <v>56.68</v>
      </c>
      <c r="I244" s="34">
        <v>30</v>
      </c>
      <c r="J244" s="34">
        <v>36.67</v>
      </c>
      <c r="K244" s="31">
        <v>310.05</v>
      </c>
      <c r="L244" s="32">
        <v>606.78</v>
      </c>
      <c r="M244" s="33">
        <v>0</v>
      </c>
      <c r="N244" s="34">
        <v>286.72000000000003</v>
      </c>
    </row>
    <row r="245" spans="1:16" x14ac:dyDescent="0.25">
      <c r="A245" s="24">
        <v>76.349999999999994</v>
      </c>
      <c r="B245" s="24">
        <v>0</v>
      </c>
      <c r="C245" s="25">
        <v>0</v>
      </c>
      <c r="D245" s="26">
        <v>0</v>
      </c>
      <c r="E245" s="27">
        <v>0</v>
      </c>
      <c r="F245" s="28">
        <v>0</v>
      </c>
      <c r="G245" s="29">
        <v>3.33</v>
      </c>
      <c r="H245" s="30">
        <v>6.67</v>
      </c>
      <c r="I245" s="34">
        <v>3.33</v>
      </c>
      <c r="J245" s="34">
        <v>0</v>
      </c>
      <c r="K245" s="31">
        <v>40.01</v>
      </c>
      <c r="L245" s="32">
        <v>83.35</v>
      </c>
      <c r="M245" s="33">
        <v>0</v>
      </c>
      <c r="N245" s="34">
        <v>10</v>
      </c>
    </row>
    <row r="246" spans="1:16" x14ac:dyDescent="0.25">
      <c r="A246" s="24">
        <v>76.400000000000006</v>
      </c>
      <c r="B246" s="24">
        <v>0</v>
      </c>
      <c r="C246" s="25">
        <v>0</v>
      </c>
      <c r="D246" s="26">
        <v>0</v>
      </c>
      <c r="E246" s="27">
        <v>0</v>
      </c>
      <c r="F246" s="28">
        <v>0</v>
      </c>
      <c r="G246" s="29">
        <v>0</v>
      </c>
      <c r="H246" s="30">
        <v>3.33</v>
      </c>
      <c r="I246" s="34">
        <v>0</v>
      </c>
      <c r="J246" s="34">
        <v>0</v>
      </c>
      <c r="K246" s="31">
        <v>0</v>
      </c>
      <c r="L246" s="32">
        <v>13.34</v>
      </c>
      <c r="M246" s="33">
        <v>0</v>
      </c>
      <c r="N246" s="34">
        <v>6.67</v>
      </c>
    </row>
    <row r="247" spans="1:16" x14ac:dyDescent="0.25">
      <c r="A247" s="24">
        <v>76.45</v>
      </c>
      <c r="B247" s="24">
        <v>0</v>
      </c>
      <c r="C247" s="25">
        <v>0</v>
      </c>
      <c r="D247" s="26">
        <v>3.33</v>
      </c>
      <c r="E247" s="27">
        <v>6.67</v>
      </c>
      <c r="F247" s="28">
        <v>0</v>
      </c>
      <c r="G247" s="29">
        <v>0</v>
      </c>
      <c r="H247" s="30">
        <v>0</v>
      </c>
      <c r="I247" s="34">
        <v>0</v>
      </c>
      <c r="J247" s="34">
        <v>6.67</v>
      </c>
      <c r="K247" s="31">
        <v>36.67</v>
      </c>
      <c r="L247" s="32">
        <v>50.01</v>
      </c>
      <c r="M247" s="33">
        <v>0</v>
      </c>
      <c r="N247" s="34">
        <v>0</v>
      </c>
    </row>
    <row r="248" spans="1:16" x14ac:dyDescent="0.25">
      <c r="A248" s="24">
        <v>76.5</v>
      </c>
      <c r="B248" s="24">
        <v>0</v>
      </c>
      <c r="C248" s="25">
        <v>0</v>
      </c>
      <c r="D248" s="26">
        <v>10</v>
      </c>
      <c r="E248" s="27">
        <v>3.33</v>
      </c>
      <c r="F248" s="28">
        <v>30.01</v>
      </c>
      <c r="G248" s="29">
        <v>26.67</v>
      </c>
      <c r="H248" s="30">
        <v>30.01</v>
      </c>
      <c r="I248" s="34">
        <v>40.01</v>
      </c>
      <c r="J248" s="34">
        <v>30.01</v>
      </c>
      <c r="K248" s="31">
        <v>206.7</v>
      </c>
      <c r="L248" s="32">
        <v>363.41</v>
      </c>
      <c r="M248" s="33">
        <v>0</v>
      </c>
      <c r="N248" s="34">
        <v>10</v>
      </c>
    </row>
    <row r="249" spans="1:16" x14ac:dyDescent="0.25">
      <c r="A249" s="24">
        <v>76.55</v>
      </c>
      <c r="B249" s="24">
        <v>0</v>
      </c>
      <c r="C249" s="25">
        <v>10</v>
      </c>
      <c r="D249" s="26">
        <v>20</v>
      </c>
      <c r="E249" s="27">
        <v>60.01</v>
      </c>
      <c r="F249" s="28">
        <v>100.02</v>
      </c>
      <c r="G249" s="29">
        <v>213.37</v>
      </c>
      <c r="H249" s="30">
        <v>250.04</v>
      </c>
      <c r="I249" s="34">
        <v>196.7</v>
      </c>
      <c r="J249" s="34">
        <v>253.37</v>
      </c>
      <c r="K249" s="31">
        <v>1490.35</v>
      </c>
      <c r="L249" s="32">
        <v>3741.22</v>
      </c>
      <c r="M249" s="33">
        <v>6.67</v>
      </c>
      <c r="N249" s="34">
        <v>33.340000000000003</v>
      </c>
    </row>
    <row r="250" spans="1:16" x14ac:dyDescent="0.25">
      <c r="A250" s="24">
        <v>76.599999999999994</v>
      </c>
      <c r="B250" s="24">
        <v>30.01</v>
      </c>
      <c r="C250" s="25">
        <v>23.34</v>
      </c>
      <c r="D250" s="26">
        <v>63.34</v>
      </c>
      <c r="E250" s="27">
        <v>150.03</v>
      </c>
      <c r="F250" s="28">
        <v>370.06</v>
      </c>
      <c r="G250" s="29">
        <v>636.79999999999995</v>
      </c>
      <c r="H250" s="30">
        <v>1013.54</v>
      </c>
      <c r="I250" s="34">
        <v>1136.9100000000001</v>
      </c>
      <c r="J250" s="34">
        <v>1476.98</v>
      </c>
      <c r="K250" s="31">
        <v>7286.32</v>
      </c>
      <c r="L250" s="32">
        <v>15958.19</v>
      </c>
      <c r="M250" s="33">
        <v>66.680000000000007</v>
      </c>
      <c r="N250" s="34">
        <v>536.77</v>
      </c>
    </row>
    <row r="251" spans="1:16" x14ac:dyDescent="0.25">
      <c r="A251" s="24">
        <v>76.650000000000006</v>
      </c>
      <c r="B251" s="24">
        <v>20</v>
      </c>
      <c r="C251" s="25">
        <v>40.01</v>
      </c>
      <c r="D251" s="26">
        <v>76.680000000000007</v>
      </c>
      <c r="E251" s="27">
        <v>300.06</v>
      </c>
      <c r="F251" s="28">
        <v>533.42999999999995</v>
      </c>
      <c r="G251" s="29">
        <v>1093.56</v>
      </c>
      <c r="H251" s="30">
        <v>1590.33</v>
      </c>
      <c r="I251" s="34">
        <v>1857.06</v>
      </c>
      <c r="J251" s="34">
        <v>2457.3000000000002</v>
      </c>
      <c r="K251" s="31">
        <v>11693.29</v>
      </c>
      <c r="L251" s="32">
        <v>25719.47</v>
      </c>
      <c r="M251" s="33">
        <v>76.680000000000007</v>
      </c>
      <c r="N251" s="34">
        <v>2037.14</v>
      </c>
    </row>
    <row r="252" spans="1:16" x14ac:dyDescent="0.25">
      <c r="A252" s="24">
        <v>76.7</v>
      </c>
      <c r="B252" s="24">
        <v>26.67</v>
      </c>
      <c r="C252" s="25">
        <v>66.680000000000007</v>
      </c>
      <c r="D252" s="26">
        <v>206.7</v>
      </c>
      <c r="E252" s="27">
        <v>330.06</v>
      </c>
      <c r="F252" s="28">
        <v>676.8</v>
      </c>
      <c r="G252" s="29">
        <v>1336.93</v>
      </c>
      <c r="H252" s="30">
        <v>1873.77</v>
      </c>
      <c r="I252" s="34">
        <v>2623.98</v>
      </c>
      <c r="J252" s="34">
        <v>3344.26</v>
      </c>
      <c r="K252" s="31">
        <v>14913.08</v>
      </c>
      <c r="L252" s="32">
        <v>33479.11</v>
      </c>
      <c r="M252" s="33">
        <v>140.02000000000001</v>
      </c>
      <c r="N252" s="34">
        <v>3050.84</v>
      </c>
      <c r="P252" s="34" t="s">
        <v>55</v>
      </c>
    </row>
    <row r="253" spans="1:16" x14ac:dyDescent="0.25">
      <c r="A253" s="24">
        <v>76.75</v>
      </c>
      <c r="B253" s="24">
        <v>23.34</v>
      </c>
      <c r="C253" s="25">
        <v>100.02</v>
      </c>
      <c r="D253" s="26">
        <v>233.37</v>
      </c>
      <c r="E253" s="27">
        <v>326.72000000000003</v>
      </c>
      <c r="F253" s="28">
        <v>816.82</v>
      </c>
      <c r="G253" s="29">
        <v>1577.01</v>
      </c>
      <c r="H253" s="30">
        <v>2067.1799999999998</v>
      </c>
      <c r="I253" s="34">
        <v>2920.76</v>
      </c>
      <c r="J253" s="34">
        <v>3647.7</v>
      </c>
      <c r="K253" s="31">
        <v>17423.509999999998</v>
      </c>
      <c r="L253" s="32">
        <v>37546.080000000002</v>
      </c>
      <c r="M253" s="33">
        <v>150.03</v>
      </c>
      <c r="N253" s="34">
        <v>3594.43</v>
      </c>
      <c r="P253" s="34" t="s">
        <v>56</v>
      </c>
    </row>
    <row r="254" spans="1:16" x14ac:dyDescent="0.25">
      <c r="A254" s="24">
        <v>76.8</v>
      </c>
      <c r="B254" s="24">
        <v>20</v>
      </c>
      <c r="C254" s="25">
        <v>93.35</v>
      </c>
      <c r="D254" s="26">
        <v>213.37</v>
      </c>
      <c r="E254" s="27">
        <v>370.06</v>
      </c>
      <c r="F254" s="28">
        <v>906.83</v>
      </c>
      <c r="G254" s="29">
        <v>1533.68</v>
      </c>
      <c r="H254" s="30">
        <v>2317.25</v>
      </c>
      <c r="I254" s="34">
        <v>2854.06</v>
      </c>
      <c r="J254" s="34">
        <v>3884.45</v>
      </c>
      <c r="K254" s="31">
        <v>18845.080000000002</v>
      </c>
      <c r="L254" s="32">
        <v>40614.519999999997</v>
      </c>
      <c r="M254" s="33">
        <v>196.7</v>
      </c>
      <c r="N254" s="34">
        <v>4041.27</v>
      </c>
      <c r="P254" s="34">
        <f>+N249/N258</f>
        <v>7.4284173727822258E-3</v>
      </c>
    </row>
    <row r="255" spans="1:16" x14ac:dyDescent="0.25">
      <c r="A255" s="24">
        <v>76.849999999999994</v>
      </c>
      <c r="B255" s="24">
        <v>30</v>
      </c>
      <c r="C255" s="25">
        <v>63.34</v>
      </c>
      <c r="D255" s="26">
        <v>286.72000000000003</v>
      </c>
      <c r="E255" s="27">
        <v>570.11</v>
      </c>
      <c r="F255" s="28">
        <v>780.15</v>
      </c>
      <c r="G255" s="29">
        <v>1553.68</v>
      </c>
      <c r="H255" s="30">
        <v>2197.16</v>
      </c>
      <c r="I255" s="34">
        <v>3157.49</v>
      </c>
      <c r="J255" s="34">
        <v>3891.23</v>
      </c>
      <c r="K255" s="31">
        <v>19165.32</v>
      </c>
      <c r="L255" s="32">
        <v>42356.37</v>
      </c>
      <c r="M255" s="33">
        <v>143.36000000000001</v>
      </c>
      <c r="N255" s="34">
        <v>4274.74</v>
      </c>
    </row>
    <row r="256" spans="1:16" x14ac:dyDescent="0.25">
      <c r="A256" s="24">
        <v>76.900000000000006</v>
      </c>
      <c r="B256" s="24">
        <v>46.68</v>
      </c>
      <c r="C256" s="25">
        <v>73.34</v>
      </c>
      <c r="D256" s="26">
        <v>196.7</v>
      </c>
      <c r="E256" s="27">
        <v>496.76</v>
      </c>
      <c r="F256" s="28">
        <v>733.48</v>
      </c>
      <c r="G256" s="29">
        <v>1780.42</v>
      </c>
      <c r="H256" s="30">
        <v>2540.65</v>
      </c>
      <c r="I256" s="34">
        <v>2987.43</v>
      </c>
      <c r="J256" s="34">
        <v>3994.52</v>
      </c>
      <c r="K256" s="31">
        <v>19619.18</v>
      </c>
      <c r="L256" s="32">
        <v>43439.9</v>
      </c>
      <c r="M256" s="33">
        <v>176.7</v>
      </c>
      <c r="N256" s="34">
        <v>4411.3999999999996</v>
      </c>
    </row>
    <row r="257" spans="1:14" x14ac:dyDescent="0.25">
      <c r="A257" s="24">
        <v>76.95</v>
      </c>
      <c r="B257" s="24">
        <v>43.34</v>
      </c>
      <c r="C257" s="25">
        <v>36.67</v>
      </c>
      <c r="D257" s="26">
        <v>213.37</v>
      </c>
      <c r="E257" s="27">
        <v>560.11</v>
      </c>
      <c r="F257" s="28">
        <v>820.15</v>
      </c>
      <c r="G257" s="29">
        <v>1777.08</v>
      </c>
      <c r="H257" s="30">
        <v>2664.03</v>
      </c>
      <c r="I257" s="34">
        <v>3360.94</v>
      </c>
      <c r="J257" s="34">
        <v>4091.28</v>
      </c>
      <c r="K257" s="31">
        <v>20781.150000000001</v>
      </c>
      <c r="L257" s="32">
        <v>44887.72</v>
      </c>
      <c r="M257" s="33">
        <v>160.03</v>
      </c>
      <c r="N257" s="34">
        <v>4804.96</v>
      </c>
    </row>
    <row r="258" spans="1:14" x14ac:dyDescent="0.25">
      <c r="A258" s="24">
        <v>77</v>
      </c>
      <c r="B258" s="24">
        <v>20</v>
      </c>
      <c r="C258" s="25">
        <v>80.010000000000005</v>
      </c>
      <c r="D258" s="26">
        <v>226.71</v>
      </c>
      <c r="E258" s="27">
        <v>400.07</v>
      </c>
      <c r="F258" s="28">
        <v>753.47</v>
      </c>
      <c r="G258" s="29">
        <v>1803.72</v>
      </c>
      <c r="H258" s="30">
        <v>2320.5700000000002</v>
      </c>
      <c r="I258" s="34">
        <v>3324.29</v>
      </c>
      <c r="J258" s="34">
        <v>4014.55</v>
      </c>
      <c r="K258" s="31">
        <v>20463.97</v>
      </c>
      <c r="L258" s="32">
        <v>43918.11</v>
      </c>
      <c r="M258" s="33">
        <v>183.37</v>
      </c>
      <c r="N258" s="34">
        <v>4488.17</v>
      </c>
    </row>
    <row r="259" spans="1:14" x14ac:dyDescent="0.25">
      <c r="A259" s="24">
        <v>77.05</v>
      </c>
      <c r="B259" s="24">
        <v>13.33</v>
      </c>
      <c r="C259" s="25">
        <v>73.349999999999994</v>
      </c>
      <c r="D259" s="26">
        <v>226.7</v>
      </c>
      <c r="E259" s="27">
        <v>460.09</v>
      </c>
      <c r="F259" s="28">
        <v>900.18</v>
      </c>
      <c r="G259" s="29">
        <v>1620.36</v>
      </c>
      <c r="H259" s="30">
        <v>2320.56</v>
      </c>
      <c r="I259" s="34">
        <v>3404.27</v>
      </c>
      <c r="J259" s="34">
        <v>4024.53</v>
      </c>
      <c r="K259" s="31">
        <v>20357.28</v>
      </c>
      <c r="L259" s="32">
        <v>43686.89</v>
      </c>
      <c r="M259" s="33">
        <v>93.35</v>
      </c>
      <c r="N259" s="34">
        <v>4588.1899999999996</v>
      </c>
    </row>
    <row r="260" spans="1:14" x14ac:dyDescent="0.25">
      <c r="A260" s="24">
        <v>77.099999999999994</v>
      </c>
      <c r="B260" s="24">
        <v>43.34</v>
      </c>
      <c r="C260" s="25">
        <v>63.34</v>
      </c>
      <c r="D260" s="26">
        <v>253.37</v>
      </c>
      <c r="E260" s="27">
        <v>423.41</v>
      </c>
      <c r="F260" s="28">
        <v>856.84</v>
      </c>
      <c r="G260" s="29">
        <v>1553.65</v>
      </c>
      <c r="H260" s="30">
        <v>2537.3200000000002</v>
      </c>
      <c r="I260" s="34">
        <v>3140.82</v>
      </c>
      <c r="J260" s="34">
        <v>3921.19</v>
      </c>
      <c r="K260" s="31">
        <v>19379.32</v>
      </c>
      <c r="L260" s="32">
        <v>41504.07</v>
      </c>
      <c r="M260" s="33">
        <v>140.02000000000001</v>
      </c>
      <c r="N260" s="34">
        <v>4975.0200000000004</v>
      </c>
    </row>
    <row r="261" spans="1:14" x14ac:dyDescent="0.25">
      <c r="A261" s="24">
        <v>77.150000000000006</v>
      </c>
      <c r="B261" s="24">
        <v>20</v>
      </c>
      <c r="C261" s="25">
        <v>46.67</v>
      </c>
      <c r="D261" s="26">
        <v>300.05</v>
      </c>
      <c r="E261" s="27">
        <v>393.4</v>
      </c>
      <c r="F261" s="28">
        <v>750.14</v>
      </c>
      <c r="G261" s="29">
        <v>1553.68</v>
      </c>
      <c r="H261" s="30">
        <v>2337.2600000000002</v>
      </c>
      <c r="I261" s="34">
        <v>2987.49</v>
      </c>
      <c r="J261" s="34">
        <v>3721.13</v>
      </c>
      <c r="K261" s="31">
        <v>17379.689999999999</v>
      </c>
      <c r="L261" s="32">
        <v>38438.67</v>
      </c>
      <c r="M261" s="33">
        <v>136.69</v>
      </c>
      <c r="N261" s="34">
        <v>5258.61</v>
      </c>
    </row>
    <row r="262" spans="1:14" x14ac:dyDescent="0.25">
      <c r="A262" s="24">
        <v>77.2</v>
      </c>
      <c r="B262" s="24">
        <v>16.670000000000002</v>
      </c>
      <c r="C262" s="25">
        <v>73.349999999999994</v>
      </c>
      <c r="D262" s="26">
        <v>153.36000000000001</v>
      </c>
      <c r="E262" s="27">
        <v>316.72000000000003</v>
      </c>
      <c r="F262" s="28">
        <v>673.46</v>
      </c>
      <c r="G262" s="29">
        <v>1386.96</v>
      </c>
      <c r="H262" s="30">
        <v>1920.47</v>
      </c>
      <c r="I262" s="34">
        <v>2730.73</v>
      </c>
      <c r="J262" s="34">
        <v>3450.99</v>
      </c>
      <c r="K262" s="31">
        <v>15083.34</v>
      </c>
      <c r="L262" s="32">
        <v>35100.050000000003</v>
      </c>
      <c r="M262" s="33">
        <v>96.68</v>
      </c>
      <c r="N262" s="34">
        <v>4885</v>
      </c>
    </row>
    <row r="263" spans="1:14" x14ac:dyDescent="0.25">
      <c r="A263" s="24">
        <v>77.25</v>
      </c>
      <c r="B263" s="24">
        <v>10</v>
      </c>
      <c r="C263" s="25">
        <v>20</v>
      </c>
      <c r="D263" s="26">
        <v>46.67</v>
      </c>
      <c r="E263" s="27">
        <v>100.01</v>
      </c>
      <c r="F263" s="28">
        <v>183.37</v>
      </c>
      <c r="G263" s="29">
        <v>313.39</v>
      </c>
      <c r="H263" s="30">
        <v>543.42999999999995</v>
      </c>
      <c r="I263" s="34">
        <v>773.49</v>
      </c>
      <c r="J263" s="34">
        <v>910.17</v>
      </c>
      <c r="K263" s="31">
        <v>4421.37</v>
      </c>
      <c r="L263" s="32">
        <v>9401.44</v>
      </c>
      <c r="M263" s="33">
        <v>33.340000000000003</v>
      </c>
      <c r="N263" s="34">
        <v>4738.33</v>
      </c>
    </row>
    <row r="264" spans="1:14" x14ac:dyDescent="0.25">
      <c r="A264" s="24">
        <v>77.3</v>
      </c>
      <c r="B264" s="24">
        <v>3.33</v>
      </c>
      <c r="C264" s="25">
        <v>0</v>
      </c>
      <c r="D264" s="26">
        <v>0</v>
      </c>
      <c r="E264" s="27">
        <v>0</v>
      </c>
      <c r="F264" s="28">
        <v>0</v>
      </c>
      <c r="G264" s="29">
        <v>3.33</v>
      </c>
      <c r="H264" s="30">
        <v>0</v>
      </c>
      <c r="I264" s="34">
        <v>3.33</v>
      </c>
      <c r="J264" s="34">
        <v>0</v>
      </c>
      <c r="K264" s="31">
        <v>13.34</v>
      </c>
      <c r="L264" s="32">
        <v>23.34</v>
      </c>
      <c r="M264" s="33">
        <v>0</v>
      </c>
      <c r="N264" s="34">
        <v>1870.44</v>
      </c>
    </row>
    <row r="265" spans="1:14" x14ac:dyDescent="0.25">
      <c r="A265" s="24">
        <v>77.349999999999994</v>
      </c>
      <c r="B265" s="24">
        <v>0</v>
      </c>
      <c r="C265" s="25">
        <v>0</v>
      </c>
      <c r="D265" s="26">
        <v>0</v>
      </c>
      <c r="E265" s="27">
        <v>0</v>
      </c>
      <c r="F265" s="28">
        <v>3.33</v>
      </c>
      <c r="G265" s="29">
        <v>0</v>
      </c>
      <c r="H265" s="30">
        <v>0</v>
      </c>
      <c r="I265" s="34">
        <v>3.33</v>
      </c>
      <c r="J265" s="34">
        <v>0</v>
      </c>
      <c r="K265" s="31">
        <v>3.33</v>
      </c>
      <c r="L265" s="32">
        <v>6.67</v>
      </c>
      <c r="M265" s="33">
        <v>0</v>
      </c>
      <c r="N265" s="34">
        <v>1897.16</v>
      </c>
    </row>
    <row r="266" spans="1:14" x14ac:dyDescent="0.25">
      <c r="A266" s="24">
        <v>77.400000000000006</v>
      </c>
      <c r="B266" s="24">
        <v>0</v>
      </c>
      <c r="C266" s="25">
        <v>0</v>
      </c>
      <c r="D266" s="26">
        <v>0</v>
      </c>
      <c r="E266" s="27">
        <v>0</v>
      </c>
      <c r="F266" s="28">
        <v>0</v>
      </c>
      <c r="G266" s="29">
        <v>6.67</v>
      </c>
      <c r="H266" s="30">
        <v>0</v>
      </c>
      <c r="I266" s="34">
        <v>0</v>
      </c>
      <c r="J266" s="34">
        <v>3.33</v>
      </c>
      <c r="K266" s="31">
        <v>23.34</v>
      </c>
      <c r="L266" s="32">
        <v>20</v>
      </c>
      <c r="M266" s="33">
        <v>6.67</v>
      </c>
      <c r="N266" s="34">
        <v>1833.77</v>
      </c>
    </row>
    <row r="267" spans="1:14" x14ac:dyDescent="0.25">
      <c r="A267" s="24">
        <v>77.45</v>
      </c>
      <c r="B267" s="24">
        <v>0</v>
      </c>
      <c r="C267" s="25">
        <v>0</v>
      </c>
      <c r="D267" s="26">
        <v>0</v>
      </c>
      <c r="E267" s="27">
        <v>3.33</v>
      </c>
      <c r="F267" s="28">
        <v>0</v>
      </c>
      <c r="G267" s="29">
        <v>10</v>
      </c>
      <c r="H267" s="30">
        <v>0</v>
      </c>
      <c r="I267" s="34">
        <v>3.33</v>
      </c>
      <c r="J267" s="34">
        <v>10</v>
      </c>
      <c r="K267" s="31">
        <v>116.69</v>
      </c>
      <c r="L267" s="32">
        <v>166.7</v>
      </c>
      <c r="M267" s="33">
        <v>0</v>
      </c>
      <c r="N267" s="34">
        <v>1973.8</v>
      </c>
    </row>
    <row r="268" spans="1:14" x14ac:dyDescent="0.25">
      <c r="A268" s="24">
        <v>77.5</v>
      </c>
      <c r="B268" s="24">
        <v>0</v>
      </c>
      <c r="C268" s="25">
        <v>0</v>
      </c>
      <c r="D268" s="26">
        <v>3.33</v>
      </c>
      <c r="E268" s="27">
        <v>26.67</v>
      </c>
      <c r="F268" s="28">
        <v>30.01</v>
      </c>
      <c r="G268" s="29">
        <v>53.34</v>
      </c>
      <c r="H268" s="30">
        <v>56.68</v>
      </c>
      <c r="I268" s="34">
        <v>66.680000000000007</v>
      </c>
      <c r="J268" s="34">
        <v>80.010000000000005</v>
      </c>
      <c r="K268" s="31">
        <v>390.08</v>
      </c>
      <c r="L268" s="32">
        <v>813.54</v>
      </c>
      <c r="M268" s="33">
        <v>6.67</v>
      </c>
      <c r="N268" s="34">
        <v>1960.47</v>
      </c>
    </row>
    <row r="269" spans="1:14" x14ac:dyDescent="0.25">
      <c r="A269" s="24">
        <v>77.55</v>
      </c>
      <c r="B269" s="24">
        <v>23.34</v>
      </c>
      <c r="C269" s="25">
        <v>10</v>
      </c>
      <c r="D269" s="26">
        <v>76.680000000000007</v>
      </c>
      <c r="E269" s="27">
        <v>170.03</v>
      </c>
      <c r="F269" s="28">
        <v>280.05</v>
      </c>
      <c r="G269" s="29">
        <v>506.76</v>
      </c>
      <c r="H269" s="30">
        <v>630.12</v>
      </c>
      <c r="I269" s="34">
        <v>856.83</v>
      </c>
      <c r="J269" s="34">
        <v>1230.27</v>
      </c>
      <c r="K269" s="31">
        <v>5085.37</v>
      </c>
      <c r="L269" s="32">
        <v>11567.94</v>
      </c>
      <c r="M269" s="33">
        <v>70.010000000000005</v>
      </c>
      <c r="N269" s="34">
        <v>2017.15</v>
      </c>
    </row>
    <row r="270" spans="1:14" x14ac:dyDescent="0.25">
      <c r="A270" s="24">
        <v>77.599999999999994</v>
      </c>
      <c r="B270" s="24">
        <v>43.34</v>
      </c>
      <c r="C270" s="25">
        <v>96.68</v>
      </c>
      <c r="D270" s="26">
        <v>410.07</v>
      </c>
      <c r="E270" s="27">
        <v>923.52</v>
      </c>
      <c r="F270" s="28">
        <v>1527.01</v>
      </c>
      <c r="G270" s="29">
        <v>2764.07</v>
      </c>
      <c r="H270" s="30">
        <v>3864.5</v>
      </c>
      <c r="I270" s="34">
        <v>5378.54</v>
      </c>
      <c r="J270" s="34">
        <v>6876.24</v>
      </c>
      <c r="K270" s="31">
        <v>32327.23</v>
      </c>
      <c r="L270" s="32">
        <v>69597.91</v>
      </c>
      <c r="M270" s="33">
        <v>190.03</v>
      </c>
      <c r="N270" s="34">
        <v>2697.39</v>
      </c>
    </row>
    <row r="271" spans="1:14" x14ac:dyDescent="0.25">
      <c r="A271" s="24">
        <v>77.650000000000006</v>
      </c>
      <c r="B271" s="24">
        <v>80.010000000000005</v>
      </c>
      <c r="C271" s="25">
        <v>216.7</v>
      </c>
      <c r="D271" s="26">
        <v>466.75</v>
      </c>
      <c r="E271" s="27">
        <v>1106.9000000000001</v>
      </c>
      <c r="F271" s="28">
        <v>1907.1</v>
      </c>
      <c r="G271" s="29">
        <v>3601.05</v>
      </c>
      <c r="H271" s="30">
        <v>5345.13</v>
      </c>
      <c r="I271" s="34">
        <v>6819.33</v>
      </c>
      <c r="J271" s="34">
        <v>8537.2000000000007</v>
      </c>
      <c r="K271" s="31">
        <v>41150.160000000003</v>
      </c>
      <c r="L271" s="32">
        <v>91105.36</v>
      </c>
      <c r="M271" s="33">
        <v>250.04</v>
      </c>
      <c r="N271" s="34">
        <v>3207.61</v>
      </c>
    </row>
    <row r="272" spans="1:14" x14ac:dyDescent="0.25">
      <c r="A272" s="24">
        <v>77.7</v>
      </c>
      <c r="B272" s="24">
        <v>40.01</v>
      </c>
      <c r="C272" s="25">
        <v>230.04</v>
      </c>
      <c r="D272" s="26">
        <v>713.47</v>
      </c>
      <c r="E272" s="27">
        <v>1126.8900000000001</v>
      </c>
      <c r="F272" s="28">
        <v>2097.16</v>
      </c>
      <c r="G272" s="29">
        <v>4191.32</v>
      </c>
      <c r="H272" s="30">
        <v>6465.86</v>
      </c>
      <c r="I272" s="34">
        <v>8417.17</v>
      </c>
      <c r="J272" s="34">
        <v>10785.77</v>
      </c>
      <c r="K272" s="31">
        <v>50547.37</v>
      </c>
      <c r="L272" s="32">
        <v>109201.87</v>
      </c>
      <c r="M272" s="33">
        <v>310.05</v>
      </c>
      <c r="N272" s="34">
        <v>3624.38</v>
      </c>
    </row>
    <row r="273" spans="1:16" x14ac:dyDescent="0.25">
      <c r="A273" s="24">
        <v>77.75</v>
      </c>
      <c r="B273" s="24">
        <v>76.680000000000007</v>
      </c>
      <c r="C273" s="25">
        <v>173.37</v>
      </c>
      <c r="D273" s="26">
        <v>670.12</v>
      </c>
      <c r="E273" s="27">
        <v>1310.31</v>
      </c>
      <c r="F273" s="28">
        <v>2637.35</v>
      </c>
      <c r="G273" s="29">
        <v>4965.07</v>
      </c>
      <c r="H273" s="30">
        <v>6966.16</v>
      </c>
      <c r="I273" s="34">
        <v>9654.7999999999993</v>
      </c>
      <c r="J273" s="34">
        <v>12140.4</v>
      </c>
      <c r="K273" s="31">
        <v>57512.39</v>
      </c>
      <c r="L273" s="32">
        <v>124130.84</v>
      </c>
      <c r="M273" s="33">
        <v>353.39</v>
      </c>
      <c r="N273" s="34">
        <v>3831.2</v>
      </c>
      <c r="P273" s="34"/>
    </row>
    <row r="274" spans="1:16" x14ac:dyDescent="0.25">
      <c r="A274" s="24">
        <v>77.8</v>
      </c>
      <c r="B274" s="24">
        <v>103.35</v>
      </c>
      <c r="C274" s="25">
        <v>176.7</v>
      </c>
      <c r="D274" s="26">
        <v>706.8</v>
      </c>
      <c r="E274" s="27">
        <v>1313.6</v>
      </c>
      <c r="F274" s="28">
        <v>2570.64</v>
      </c>
      <c r="G274" s="29">
        <v>5018.34</v>
      </c>
      <c r="H274" s="30">
        <v>7913.44</v>
      </c>
      <c r="I274" s="34">
        <v>9768.2099999999991</v>
      </c>
      <c r="J274" s="34">
        <v>12143.72</v>
      </c>
      <c r="K274" s="31">
        <v>60218.66</v>
      </c>
      <c r="L274" s="32">
        <v>130650.99</v>
      </c>
      <c r="M274" s="33">
        <v>400.07</v>
      </c>
      <c r="N274" s="34">
        <v>2717.4</v>
      </c>
      <c r="P274" s="34"/>
    </row>
    <row r="275" spans="1:16" x14ac:dyDescent="0.25">
      <c r="A275" s="24">
        <v>77.849999999999994</v>
      </c>
      <c r="B275" s="24">
        <v>133.36000000000001</v>
      </c>
      <c r="C275" s="25">
        <v>290.06</v>
      </c>
      <c r="D275" s="26">
        <v>800.16</v>
      </c>
      <c r="E275" s="27">
        <v>1523.66</v>
      </c>
      <c r="F275" s="28">
        <v>2954.13</v>
      </c>
      <c r="G275" s="29">
        <v>5248.48</v>
      </c>
      <c r="H275" s="30">
        <v>7903.41</v>
      </c>
      <c r="I275" s="34">
        <v>10372</v>
      </c>
      <c r="J275" s="34">
        <v>13201.34</v>
      </c>
      <c r="K275" s="31">
        <v>64368.05</v>
      </c>
      <c r="L275" s="32">
        <v>139057.57999999999</v>
      </c>
      <c r="M275" s="33">
        <v>473.42</v>
      </c>
      <c r="N275" s="34">
        <v>2887.44</v>
      </c>
      <c r="P275" s="34"/>
    </row>
    <row r="276" spans="1:16" x14ac:dyDescent="0.25">
      <c r="A276" s="24">
        <v>77.900000000000006</v>
      </c>
      <c r="B276" s="24">
        <v>123.35</v>
      </c>
      <c r="C276" s="25">
        <v>223.37</v>
      </c>
      <c r="D276" s="26">
        <v>866.82</v>
      </c>
      <c r="E276" s="27">
        <v>1593.69</v>
      </c>
      <c r="F276" s="28">
        <v>2944.14</v>
      </c>
      <c r="G276" s="29">
        <v>5938.77</v>
      </c>
      <c r="H276" s="30">
        <v>8777.41</v>
      </c>
      <c r="I276" s="34">
        <v>11289.51</v>
      </c>
      <c r="J276" s="34">
        <v>13815.59</v>
      </c>
      <c r="K276" s="31">
        <v>66625.72</v>
      </c>
      <c r="L276" s="32">
        <v>145437.56</v>
      </c>
      <c r="M276" s="33">
        <v>446.75</v>
      </c>
      <c r="N276" s="34">
        <v>2780.74</v>
      </c>
    </row>
    <row r="277" spans="1:16" x14ac:dyDescent="0.25">
      <c r="A277" s="24">
        <v>77.95</v>
      </c>
      <c r="B277" s="24">
        <v>106.68</v>
      </c>
      <c r="C277" s="25">
        <v>246.71</v>
      </c>
      <c r="D277" s="26">
        <v>750.14</v>
      </c>
      <c r="E277" s="27">
        <v>1567.03</v>
      </c>
      <c r="F277" s="28">
        <v>2884.08</v>
      </c>
      <c r="G277" s="29">
        <v>5802.18</v>
      </c>
      <c r="H277" s="30">
        <v>8473.89</v>
      </c>
      <c r="I277" s="34">
        <v>11115.91</v>
      </c>
      <c r="J277" s="34">
        <v>13808.76</v>
      </c>
      <c r="K277" s="31">
        <v>68890.350000000006</v>
      </c>
      <c r="L277" s="32">
        <v>148491.35999999999</v>
      </c>
      <c r="M277" s="33">
        <v>470.08</v>
      </c>
      <c r="N277" s="34">
        <v>3010.8</v>
      </c>
    </row>
    <row r="278" spans="1:16" x14ac:dyDescent="0.25">
      <c r="A278" s="24">
        <v>78</v>
      </c>
      <c r="B278" s="24">
        <v>106.68</v>
      </c>
      <c r="C278" s="25">
        <v>196.7</v>
      </c>
      <c r="D278" s="26">
        <v>826.83</v>
      </c>
      <c r="E278" s="27">
        <v>1667.02</v>
      </c>
      <c r="F278" s="28">
        <v>3124.16</v>
      </c>
      <c r="G278" s="29">
        <v>5675.42</v>
      </c>
      <c r="H278" s="30">
        <v>8714.06</v>
      </c>
      <c r="I278" s="34">
        <v>10955.89</v>
      </c>
      <c r="J278" s="34">
        <v>14202.32</v>
      </c>
      <c r="K278" s="31">
        <v>67149.2</v>
      </c>
      <c r="L278" s="32">
        <v>146726.07</v>
      </c>
      <c r="M278" s="33">
        <v>410.08</v>
      </c>
      <c r="N278" s="34">
        <v>2850.78</v>
      </c>
    </row>
    <row r="279" spans="1:16" x14ac:dyDescent="0.25">
      <c r="A279" s="24">
        <v>78.05</v>
      </c>
      <c r="B279" s="24">
        <v>110.02</v>
      </c>
      <c r="C279" s="25">
        <v>240.05</v>
      </c>
      <c r="D279" s="26">
        <v>703.46</v>
      </c>
      <c r="E279" s="27">
        <v>1426.98</v>
      </c>
      <c r="F279" s="28">
        <v>2844.07</v>
      </c>
      <c r="G279" s="29">
        <v>5785.37</v>
      </c>
      <c r="H279" s="30">
        <v>8417.1299999999992</v>
      </c>
      <c r="I279" s="34">
        <v>10678.95</v>
      </c>
      <c r="J279" s="34">
        <v>13488.3</v>
      </c>
      <c r="K279" s="31">
        <v>65856.31</v>
      </c>
      <c r="L279" s="32">
        <v>142518.85999999999</v>
      </c>
      <c r="M279" s="33">
        <v>473.42</v>
      </c>
      <c r="N279" s="34">
        <v>2837.41</v>
      </c>
    </row>
    <row r="280" spans="1:16" x14ac:dyDescent="0.25">
      <c r="A280" s="24">
        <v>78.099999999999994</v>
      </c>
      <c r="B280" s="24">
        <v>96.68</v>
      </c>
      <c r="C280" s="25">
        <v>223.37</v>
      </c>
      <c r="D280" s="26">
        <v>796.82</v>
      </c>
      <c r="E280" s="27">
        <v>1350.29</v>
      </c>
      <c r="F280" s="28">
        <v>3117.49</v>
      </c>
      <c r="G280" s="29">
        <v>5615.35</v>
      </c>
      <c r="H280" s="30">
        <v>8233.75</v>
      </c>
      <c r="I280" s="34">
        <v>10435.5</v>
      </c>
      <c r="J280" s="34">
        <v>13651.9</v>
      </c>
      <c r="K280" s="31">
        <v>63161.58</v>
      </c>
      <c r="L280" s="32">
        <v>138150.37</v>
      </c>
      <c r="M280" s="33">
        <v>423.41</v>
      </c>
      <c r="N280" s="34">
        <v>3404.28</v>
      </c>
    </row>
    <row r="281" spans="1:16" x14ac:dyDescent="0.25">
      <c r="A281" s="24">
        <v>78.150000000000006</v>
      </c>
      <c r="B281" s="24">
        <v>116.68</v>
      </c>
      <c r="C281" s="25">
        <v>196.7</v>
      </c>
      <c r="D281" s="26">
        <v>763.49</v>
      </c>
      <c r="E281" s="27">
        <v>1430.3</v>
      </c>
      <c r="F281" s="28">
        <v>2720.74</v>
      </c>
      <c r="G281" s="29">
        <v>5041.67</v>
      </c>
      <c r="H281" s="30">
        <v>7593.26</v>
      </c>
      <c r="I281" s="34">
        <v>9881.65</v>
      </c>
      <c r="J281" s="34">
        <v>11960.39</v>
      </c>
      <c r="K281" s="31">
        <v>58634.36</v>
      </c>
      <c r="L281" s="32">
        <v>126726.33</v>
      </c>
      <c r="M281" s="33">
        <v>376.73</v>
      </c>
      <c r="N281" s="34">
        <v>3787.79</v>
      </c>
    </row>
    <row r="282" spans="1:16" x14ac:dyDescent="0.25">
      <c r="A282" s="24">
        <v>78.2</v>
      </c>
      <c r="B282" s="24">
        <v>113.35</v>
      </c>
      <c r="C282" s="25">
        <v>203.37</v>
      </c>
      <c r="D282" s="26">
        <v>573.44000000000005</v>
      </c>
      <c r="E282" s="27">
        <v>1110.22</v>
      </c>
      <c r="F282" s="28">
        <v>2163.87</v>
      </c>
      <c r="G282" s="29">
        <v>4598.1000000000004</v>
      </c>
      <c r="H282" s="30">
        <v>6199.01</v>
      </c>
      <c r="I282" s="34">
        <v>8417.15</v>
      </c>
      <c r="J282" s="34">
        <v>10361.959999999999</v>
      </c>
      <c r="K282" s="31">
        <v>50956.06</v>
      </c>
      <c r="L282" s="32">
        <v>110378.04</v>
      </c>
      <c r="M282" s="33">
        <v>373.41</v>
      </c>
      <c r="N282" s="34">
        <v>3644.39</v>
      </c>
    </row>
    <row r="283" spans="1:16" x14ac:dyDescent="0.25">
      <c r="A283" s="24">
        <v>78.25</v>
      </c>
      <c r="B283" s="24">
        <v>30.01</v>
      </c>
      <c r="C283" s="25">
        <v>10</v>
      </c>
      <c r="D283" s="26">
        <v>50.01</v>
      </c>
      <c r="E283" s="27">
        <v>140.02000000000001</v>
      </c>
      <c r="F283" s="28">
        <v>270.04000000000002</v>
      </c>
      <c r="G283" s="29">
        <v>443.42</v>
      </c>
      <c r="H283" s="30">
        <v>763.49</v>
      </c>
      <c r="I283" s="34">
        <v>926.85</v>
      </c>
      <c r="J283" s="34">
        <v>1280.31</v>
      </c>
      <c r="K283" s="31">
        <v>5492.14</v>
      </c>
      <c r="L283" s="32">
        <v>12110.93</v>
      </c>
      <c r="M283" s="33">
        <v>13.33</v>
      </c>
      <c r="N283" s="34">
        <v>3814.51</v>
      </c>
    </row>
    <row r="284" spans="1:16" x14ac:dyDescent="0.25">
      <c r="A284" s="24">
        <v>78.3</v>
      </c>
      <c r="B284" s="24">
        <v>0</v>
      </c>
      <c r="C284" s="25">
        <v>0</v>
      </c>
      <c r="D284" s="26">
        <v>0</v>
      </c>
      <c r="E284" s="27">
        <v>0</v>
      </c>
      <c r="F284" s="28">
        <v>0</v>
      </c>
      <c r="G284" s="29">
        <v>3.33</v>
      </c>
      <c r="H284" s="30">
        <v>10</v>
      </c>
      <c r="I284" s="34">
        <v>3.33</v>
      </c>
      <c r="J284" s="34">
        <v>0</v>
      </c>
      <c r="K284" s="31">
        <v>16.670000000000002</v>
      </c>
      <c r="L284" s="32">
        <v>40.01</v>
      </c>
      <c r="M284" s="33">
        <v>0</v>
      </c>
      <c r="N284" s="34">
        <v>2107.16</v>
      </c>
    </row>
    <row r="285" spans="1:16" x14ac:dyDescent="0.25">
      <c r="A285" s="24">
        <v>78.349999999999994</v>
      </c>
      <c r="B285" s="24">
        <v>0</v>
      </c>
      <c r="C285" s="25">
        <v>0</v>
      </c>
      <c r="D285" s="26">
        <v>0</v>
      </c>
      <c r="E285" s="27">
        <v>0</v>
      </c>
      <c r="F285" s="28">
        <v>6.67</v>
      </c>
      <c r="G285" s="29">
        <v>10</v>
      </c>
      <c r="H285" s="30">
        <v>0</v>
      </c>
      <c r="I285" s="34">
        <v>0</v>
      </c>
      <c r="J285" s="34">
        <v>6.67</v>
      </c>
      <c r="K285" s="31">
        <v>3.33</v>
      </c>
      <c r="L285" s="32">
        <v>6.67</v>
      </c>
      <c r="M285" s="33">
        <v>0</v>
      </c>
      <c r="N285" s="34">
        <v>1807.09</v>
      </c>
    </row>
    <row r="286" spans="1:16" x14ac:dyDescent="0.25">
      <c r="A286" s="24">
        <v>78.400000000000006</v>
      </c>
      <c r="B286" s="24">
        <v>0</v>
      </c>
      <c r="C286" s="25">
        <v>0</v>
      </c>
      <c r="D286" s="26">
        <v>0</v>
      </c>
      <c r="E286" s="27">
        <v>0</v>
      </c>
      <c r="F286" s="28">
        <v>0</v>
      </c>
      <c r="G286" s="29">
        <v>0</v>
      </c>
      <c r="H286" s="30">
        <v>0</v>
      </c>
      <c r="I286" s="34">
        <v>0</v>
      </c>
      <c r="J286" s="34">
        <v>0</v>
      </c>
      <c r="K286" s="31">
        <v>0</v>
      </c>
      <c r="L286" s="32">
        <v>0</v>
      </c>
      <c r="M286" s="33">
        <v>0</v>
      </c>
      <c r="N286" s="34">
        <v>2210.61</v>
      </c>
    </row>
    <row r="287" spans="1:16" x14ac:dyDescent="0.25">
      <c r="A287" s="24">
        <v>78.45</v>
      </c>
      <c r="B287" s="24">
        <v>0</v>
      </c>
      <c r="C287" s="25">
        <v>0</v>
      </c>
      <c r="D287" s="26">
        <v>0</v>
      </c>
      <c r="E287" s="27">
        <v>0</v>
      </c>
      <c r="F287" s="28">
        <v>3.33</v>
      </c>
      <c r="G287" s="29">
        <v>0</v>
      </c>
      <c r="H287" s="30">
        <v>0</v>
      </c>
      <c r="I287" s="34">
        <v>0</v>
      </c>
      <c r="J287" s="34">
        <v>0</v>
      </c>
      <c r="K287" s="31">
        <v>3.33</v>
      </c>
      <c r="L287" s="32">
        <v>0</v>
      </c>
      <c r="M287" s="33">
        <v>0</v>
      </c>
      <c r="N287" s="34">
        <v>2020.47</v>
      </c>
    </row>
    <row r="288" spans="1:16" x14ac:dyDescent="0.25">
      <c r="A288" s="24">
        <v>78.5</v>
      </c>
      <c r="B288" s="24">
        <v>6.67</v>
      </c>
      <c r="C288" s="25">
        <v>0</v>
      </c>
      <c r="D288" s="26">
        <v>6.67</v>
      </c>
      <c r="E288" s="27">
        <v>3.33</v>
      </c>
      <c r="F288" s="28">
        <v>6.67</v>
      </c>
      <c r="G288" s="29">
        <v>0</v>
      </c>
      <c r="H288" s="30">
        <v>3.33</v>
      </c>
      <c r="I288" s="34">
        <v>0</v>
      </c>
      <c r="J288" s="34">
        <v>0</v>
      </c>
      <c r="K288" s="31">
        <v>13.34</v>
      </c>
      <c r="L288" s="32">
        <v>3.33</v>
      </c>
      <c r="M288" s="33">
        <v>16.670000000000002</v>
      </c>
      <c r="N288" s="34">
        <v>2260.58</v>
      </c>
    </row>
    <row r="289" spans="1:14" x14ac:dyDescent="0.25">
      <c r="A289" s="24">
        <v>78.55</v>
      </c>
      <c r="B289" s="24">
        <v>40.01</v>
      </c>
      <c r="C289" s="25">
        <v>60.01</v>
      </c>
      <c r="D289" s="26">
        <v>43.34</v>
      </c>
      <c r="E289" s="27">
        <v>26.67</v>
      </c>
      <c r="F289" s="28">
        <v>33.340000000000003</v>
      </c>
      <c r="G289" s="29">
        <v>63.34</v>
      </c>
      <c r="H289" s="30">
        <v>36.67</v>
      </c>
      <c r="I289" s="34">
        <v>66.680000000000007</v>
      </c>
      <c r="J289" s="34">
        <v>36.67</v>
      </c>
      <c r="K289" s="31">
        <v>16.670000000000002</v>
      </c>
      <c r="L289" s="32">
        <v>13.34</v>
      </c>
      <c r="M289" s="33">
        <v>103.35</v>
      </c>
      <c r="N289" s="34">
        <v>2380.59</v>
      </c>
    </row>
    <row r="290" spans="1:14" x14ac:dyDescent="0.25">
      <c r="A290" s="24">
        <v>78.599999999999994</v>
      </c>
      <c r="B290" s="24">
        <v>103.35</v>
      </c>
      <c r="C290" s="25">
        <v>73.349999999999994</v>
      </c>
      <c r="D290" s="26">
        <v>96.69</v>
      </c>
      <c r="E290" s="27">
        <v>73.349999999999994</v>
      </c>
      <c r="F290" s="28">
        <v>56.68</v>
      </c>
      <c r="G290" s="29">
        <v>116.69</v>
      </c>
      <c r="H290" s="30">
        <v>70.010000000000005</v>
      </c>
      <c r="I290" s="34">
        <v>76.680000000000007</v>
      </c>
      <c r="J290" s="34">
        <v>123.36</v>
      </c>
      <c r="K290" s="31">
        <v>63.35</v>
      </c>
      <c r="L290" s="32">
        <v>40.01</v>
      </c>
      <c r="M290" s="33">
        <v>140.03</v>
      </c>
      <c r="N290" s="34">
        <v>2824.07</v>
      </c>
    </row>
    <row r="291" spans="1:14" x14ac:dyDescent="0.25">
      <c r="A291" s="24">
        <v>78.650000000000006</v>
      </c>
      <c r="B291" s="24">
        <v>163.38</v>
      </c>
      <c r="C291" s="25">
        <v>170.05</v>
      </c>
      <c r="D291" s="26">
        <v>116.69</v>
      </c>
      <c r="E291" s="27">
        <v>153.37</v>
      </c>
      <c r="F291" s="28">
        <v>136.69999999999999</v>
      </c>
      <c r="G291" s="29">
        <v>126.7</v>
      </c>
      <c r="H291" s="30">
        <v>216.72</v>
      </c>
      <c r="I291" s="34">
        <v>113.36</v>
      </c>
      <c r="J291" s="34">
        <v>106.69</v>
      </c>
      <c r="K291" s="31">
        <v>86.68</v>
      </c>
      <c r="L291" s="32">
        <v>80.010000000000005</v>
      </c>
      <c r="M291" s="33">
        <v>290.07</v>
      </c>
      <c r="N291" s="34">
        <v>3627.72</v>
      </c>
    </row>
    <row r="292" spans="1:14" x14ac:dyDescent="0.25">
      <c r="A292" s="24">
        <v>78.7</v>
      </c>
      <c r="B292" s="24">
        <v>186.71</v>
      </c>
      <c r="C292" s="25">
        <v>146.69999999999999</v>
      </c>
      <c r="D292" s="26">
        <v>173.38</v>
      </c>
      <c r="E292" s="27">
        <v>176.71</v>
      </c>
      <c r="F292" s="28">
        <v>143.36000000000001</v>
      </c>
      <c r="G292" s="29">
        <v>126.7</v>
      </c>
      <c r="H292" s="30">
        <v>210.04</v>
      </c>
      <c r="I292" s="34">
        <v>170.05</v>
      </c>
      <c r="J292" s="34">
        <v>130.03</v>
      </c>
      <c r="K292" s="31">
        <v>140.03</v>
      </c>
      <c r="L292" s="32">
        <v>76.680000000000007</v>
      </c>
      <c r="M292" s="33">
        <v>266.73</v>
      </c>
      <c r="N292" s="34">
        <v>4151.26</v>
      </c>
    </row>
    <row r="293" spans="1:14" x14ac:dyDescent="0.25">
      <c r="A293" s="24">
        <v>78.75</v>
      </c>
      <c r="B293" s="24">
        <v>126.7</v>
      </c>
      <c r="C293" s="25">
        <v>200.05</v>
      </c>
      <c r="D293" s="26">
        <v>196.73</v>
      </c>
      <c r="E293" s="27">
        <v>120.02</v>
      </c>
      <c r="F293" s="28">
        <v>156.69999999999999</v>
      </c>
      <c r="G293" s="29">
        <v>173.38</v>
      </c>
      <c r="H293" s="30">
        <v>173.37</v>
      </c>
      <c r="I293" s="34">
        <v>176.71</v>
      </c>
      <c r="J293" s="34">
        <v>160.03</v>
      </c>
      <c r="K293" s="31">
        <v>136.69999999999999</v>
      </c>
      <c r="L293" s="32">
        <v>120.02</v>
      </c>
      <c r="M293" s="33">
        <v>326.73</v>
      </c>
      <c r="N293" s="34">
        <v>4154.62</v>
      </c>
    </row>
    <row r="294" spans="1:14" x14ac:dyDescent="0.25">
      <c r="A294" s="24">
        <v>78.8</v>
      </c>
      <c r="B294" s="24">
        <v>230.07</v>
      </c>
      <c r="C294" s="25">
        <v>213.39</v>
      </c>
      <c r="D294" s="26">
        <v>173.38</v>
      </c>
      <c r="E294" s="27">
        <v>170.04</v>
      </c>
      <c r="F294" s="28">
        <v>160.03</v>
      </c>
      <c r="G294" s="29">
        <v>190.04</v>
      </c>
      <c r="H294" s="30">
        <v>203.38</v>
      </c>
      <c r="I294" s="34">
        <v>203.38</v>
      </c>
      <c r="J294" s="34">
        <v>193.39</v>
      </c>
      <c r="K294" s="31">
        <v>140.02000000000001</v>
      </c>
      <c r="L294" s="32">
        <v>176.71</v>
      </c>
      <c r="M294" s="33">
        <v>383.43</v>
      </c>
      <c r="N294" s="34">
        <v>3317.66</v>
      </c>
    </row>
    <row r="295" spans="1:14" x14ac:dyDescent="0.25">
      <c r="A295" s="24">
        <v>78.849999999999994</v>
      </c>
      <c r="B295" s="24">
        <v>270.07</v>
      </c>
      <c r="C295" s="25">
        <v>200.06</v>
      </c>
      <c r="D295" s="26">
        <v>220.09</v>
      </c>
      <c r="E295" s="27">
        <v>216.72</v>
      </c>
      <c r="F295" s="28">
        <v>223.4</v>
      </c>
      <c r="G295" s="29">
        <v>240.05</v>
      </c>
      <c r="H295" s="30">
        <v>226.73</v>
      </c>
      <c r="I295" s="34">
        <v>223.38</v>
      </c>
      <c r="J295" s="34">
        <v>243.4</v>
      </c>
      <c r="K295" s="31">
        <v>153.36000000000001</v>
      </c>
      <c r="L295" s="32">
        <v>103.35</v>
      </c>
      <c r="M295" s="33">
        <v>400.09</v>
      </c>
      <c r="N295" s="34">
        <v>3694.45</v>
      </c>
    </row>
    <row r="296" spans="1:14" x14ac:dyDescent="0.25">
      <c r="A296" s="24">
        <v>78.900000000000006</v>
      </c>
      <c r="B296" s="24">
        <v>213.4</v>
      </c>
      <c r="C296" s="25">
        <v>176.72</v>
      </c>
      <c r="D296" s="26">
        <v>213.39</v>
      </c>
      <c r="E296" s="27">
        <v>193.38</v>
      </c>
      <c r="F296" s="28">
        <v>213.4</v>
      </c>
      <c r="G296" s="29">
        <v>186.72</v>
      </c>
      <c r="H296" s="30">
        <v>223.38</v>
      </c>
      <c r="I296" s="34">
        <v>170.04</v>
      </c>
      <c r="J296" s="34">
        <v>163.37</v>
      </c>
      <c r="K296" s="31">
        <v>136.69999999999999</v>
      </c>
      <c r="L296" s="32">
        <v>106.69</v>
      </c>
      <c r="M296" s="33">
        <v>383.41</v>
      </c>
      <c r="N296" s="34">
        <v>3907.87</v>
      </c>
    </row>
    <row r="297" spans="1:14" x14ac:dyDescent="0.25">
      <c r="A297" s="24">
        <v>78.95</v>
      </c>
      <c r="B297" s="24">
        <v>183.39</v>
      </c>
      <c r="C297" s="25">
        <v>230.05</v>
      </c>
      <c r="D297" s="26">
        <v>226.73</v>
      </c>
      <c r="E297" s="27">
        <v>260.08999999999997</v>
      </c>
      <c r="F297" s="28">
        <v>193.38</v>
      </c>
      <c r="G297" s="29">
        <v>200.05</v>
      </c>
      <c r="H297" s="30">
        <v>233.39</v>
      </c>
      <c r="I297" s="34">
        <v>233.41</v>
      </c>
      <c r="J297" s="34">
        <v>263.41000000000003</v>
      </c>
      <c r="K297" s="31">
        <v>163.36000000000001</v>
      </c>
      <c r="L297" s="32">
        <v>156.69999999999999</v>
      </c>
      <c r="M297" s="33">
        <v>496.78</v>
      </c>
      <c r="N297" s="34">
        <v>3777.82</v>
      </c>
    </row>
    <row r="298" spans="1:14" x14ac:dyDescent="0.25">
      <c r="A298" s="24">
        <v>79</v>
      </c>
      <c r="B298" s="24">
        <v>230.06</v>
      </c>
      <c r="C298" s="25">
        <v>243.4</v>
      </c>
      <c r="D298" s="26">
        <v>193.38</v>
      </c>
      <c r="E298" s="27">
        <v>166.71</v>
      </c>
      <c r="F298" s="28">
        <v>220.06</v>
      </c>
      <c r="G298" s="29">
        <v>183.37</v>
      </c>
      <c r="H298" s="30">
        <v>256.74</v>
      </c>
      <c r="I298" s="34">
        <v>283.43</v>
      </c>
      <c r="J298" s="34">
        <v>186.72</v>
      </c>
      <c r="K298" s="31">
        <v>196.71</v>
      </c>
      <c r="L298" s="32">
        <v>193.37</v>
      </c>
      <c r="M298" s="33">
        <v>326.74</v>
      </c>
      <c r="N298" s="34">
        <v>3631.09</v>
      </c>
    </row>
    <row r="299" spans="1:14" x14ac:dyDescent="0.25">
      <c r="A299" s="24">
        <v>79.05</v>
      </c>
      <c r="B299" s="24">
        <v>273.39999999999998</v>
      </c>
      <c r="C299" s="25">
        <v>186.72</v>
      </c>
      <c r="D299" s="26">
        <v>203.38</v>
      </c>
      <c r="E299" s="27">
        <v>256.74</v>
      </c>
      <c r="F299" s="28">
        <v>180.05</v>
      </c>
      <c r="G299" s="29">
        <v>213.39</v>
      </c>
      <c r="H299" s="30">
        <v>203.38</v>
      </c>
      <c r="I299" s="34">
        <v>253.39</v>
      </c>
      <c r="J299" s="34">
        <v>260.06</v>
      </c>
      <c r="K299" s="31">
        <v>166.7</v>
      </c>
      <c r="L299" s="32">
        <v>170.03</v>
      </c>
      <c r="M299" s="33">
        <v>403.43</v>
      </c>
      <c r="N299" s="34">
        <v>3731.17</v>
      </c>
    </row>
    <row r="300" spans="1:14" x14ac:dyDescent="0.25">
      <c r="A300" s="24">
        <v>79.099999999999994</v>
      </c>
      <c r="B300" s="24">
        <v>180.04</v>
      </c>
      <c r="C300" s="25">
        <v>230.05</v>
      </c>
      <c r="D300" s="26">
        <v>190.05</v>
      </c>
      <c r="E300" s="27">
        <v>210.06</v>
      </c>
      <c r="F300" s="28">
        <v>216.72</v>
      </c>
      <c r="G300" s="29">
        <v>240.07</v>
      </c>
      <c r="H300" s="30">
        <v>216.71</v>
      </c>
      <c r="I300" s="34">
        <v>160.04</v>
      </c>
      <c r="J300" s="34">
        <v>176.7</v>
      </c>
      <c r="K300" s="31">
        <v>226.73</v>
      </c>
      <c r="L300" s="32">
        <v>153.36000000000001</v>
      </c>
      <c r="M300" s="33">
        <v>333.4</v>
      </c>
      <c r="N300" s="34">
        <v>3741.1</v>
      </c>
    </row>
    <row r="301" spans="1:14" x14ac:dyDescent="0.25">
      <c r="A301" s="24">
        <v>79.150000000000006</v>
      </c>
      <c r="B301" s="24">
        <v>150.04</v>
      </c>
      <c r="C301" s="25">
        <v>156.69999999999999</v>
      </c>
      <c r="D301" s="26">
        <v>243.41</v>
      </c>
      <c r="E301" s="27">
        <v>176.72</v>
      </c>
      <c r="F301" s="28">
        <v>176.7</v>
      </c>
      <c r="G301" s="29">
        <v>196.71</v>
      </c>
      <c r="H301" s="30">
        <v>216.72</v>
      </c>
      <c r="I301" s="34">
        <v>193.39</v>
      </c>
      <c r="J301" s="34">
        <v>243.39</v>
      </c>
      <c r="K301" s="31">
        <v>103.35</v>
      </c>
      <c r="L301" s="32">
        <v>120.02</v>
      </c>
      <c r="M301" s="33">
        <v>460.11</v>
      </c>
      <c r="N301" s="34">
        <v>3554.37</v>
      </c>
    </row>
    <row r="302" spans="1:14" x14ac:dyDescent="0.25">
      <c r="A302" s="24">
        <v>79.2</v>
      </c>
      <c r="B302" s="24">
        <v>133.36000000000001</v>
      </c>
      <c r="C302" s="25">
        <v>163.38</v>
      </c>
      <c r="D302" s="26">
        <v>150.03</v>
      </c>
      <c r="E302" s="27">
        <v>176.72</v>
      </c>
      <c r="F302" s="28">
        <v>130.03</v>
      </c>
      <c r="G302" s="29">
        <v>186.72</v>
      </c>
      <c r="H302" s="30">
        <v>166.7</v>
      </c>
      <c r="I302" s="34">
        <v>153.36000000000001</v>
      </c>
      <c r="J302" s="34">
        <v>150.03</v>
      </c>
      <c r="K302" s="31">
        <v>223.38</v>
      </c>
      <c r="L302" s="32">
        <v>126.69</v>
      </c>
      <c r="M302" s="33">
        <v>366.75</v>
      </c>
      <c r="N302" s="34">
        <v>2994.14</v>
      </c>
    </row>
    <row r="303" spans="1:14" x14ac:dyDescent="0.25">
      <c r="A303" s="24">
        <v>79.25</v>
      </c>
      <c r="B303" s="24">
        <v>13.34</v>
      </c>
      <c r="C303" s="25">
        <v>36.67</v>
      </c>
      <c r="D303" s="26">
        <v>23.34</v>
      </c>
      <c r="E303" s="27">
        <v>16.670000000000002</v>
      </c>
      <c r="F303" s="28">
        <v>10</v>
      </c>
      <c r="G303" s="29">
        <v>30</v>
      </c>
      <c r="H303" s="30">
        <v>30.01</v>
      </c>
      <c r="I303" s="34">
        <v>23.34</v>
      </c>
      <c r="J303" s="34">
        <v>73.349999999999994</v>
      </c>
      <c r="K303" s="31">
        <v>43.34</v>
      </c>
      <c r="L303" s="32">
        <v>13.34</v>
      </c>
      <c r="M303" s="33">
        <v>40.01</v>
      </c>
      <c r="N303" s="34">
        <v>2577.3200000000002</v>
      </c>
    </row>
    <row r="304" spans="1:14" x14ac:dyDescent="0.25">
      <c r="A304" s="24">
        <v>79.3</v>
      </c>
      <c r="B304" s="24">
        <v>0</v>
      </c>
      <c r="C304" s="25">
        <v>0</v>
      </c>
      <c r="D304" s="26">
        <v>0</v>
      </c>
      <c r="E304" s="27">
        <v>0</v>
      </c>
      <c r="F304" s="28">
        <v>0</v>
      </c>
      <c r="G304" s="29">
        <v>0</v>
      </c>
      <c r="H304" s="30">
        <v>0</v>
      </c>
      <c r="I304" s="34">
        <v>0</v>
      </c>
      <c r="J304" s="34">
        <v>0</v>
      </c>
      <c r="K304" s="31">
        <v>0</v>
      </c>
      <c r="L304" s="32">
        <v>16.670000000000002</v>
      </c>
      <c r="M304" s="33">
        <v>6.67</v>
      </c>
      <c r="N304" s="34">
        <v>266.70999999999998</v>
      </c>
    </row>
    <row r="305" spans="1:14" x14ac:dyDescent="0.25">
      <c r="A305" s="24">
        <v>79.349999999999994</v>
      </c>
      <c r="B305" s="24">
        <v>0</v>
      </c>
      <c r="C305" s="25">
        <v>0</v>
      </c>
      <c r="D305" s="26">
        <v>0</v>
      </c>
      <c r="E305" s="27">
        <v>0</v>
      </c>
      <c r="F305" s="28">
        <v>0</v>
      </c>
      <c r="G305" s="29">
        <v>0</v>
      </c>
      <c r="H305" s="30">
        <v>0</v>
      </c>
      <c r="I305" s="34">
        <v>0</v>
      </c>
      <c r="J305" s="34">
        <v>3.33</v>
      </c>
      <c r="K305" s="31">
        <v>6.67</v>
      </c>
      <c r="L305" s="32">
        <v>10</v>
      </c>
      <c r="M305" s="33">
        <v>6.67</v>
      </c>
      <c r="N305" s="34">
        <v>0</v>
      </c>
    </row>
    <row r="306" spans="1:14" x14ac:dyDescent="0.25">
      <c r="A306" s="24">
        <v>79.400000000000006</v>
      </c>
      <c r="B306" s="24">
        <v>3.33</v>
      </c>
      <c r="C306" s="25">
        <v>6.67</v>
      </c>
      <c r="D306" s="26">
        <v>0</v>
      </c>
      <c r="E306" s="27">
        <v>0</v>
      </c>
      <c r="F306" s="28">
        <v>3.33</v>
      </c>
      <c r="G306" s="29">
        <v>6.67</v>
      </c>
      <c r="H306" s="30">
        <v>6.67</v>
      </c>
      <c r="I306" s="34">
        <v>13.34</v>
      </c>
      <c r="J306" s="34">
        <v>0</v>
      </c>
      <c r="K306" s="31">
        <v>30.01</v>
      </c>
      <c r="L306" s="32">
        <v>53.34</v>
      </c>
      <c r="M306" s="33">
        <v>6.67</v>
      </c>
      <c r="N306" s="34">
        <v>23.34</v>
      </c>
    </row>
    <row r="307" spans="1:14" x14ac:dyDescent="0.25">
      <c r="A307" s="24">
        <v>79.45</v>
      </c>
      <c r="B307" s="24">
        <v>6.67</v>
      </c>
      <c r="C307" s="25">
        <v>13.33</v>
      </c>
      <c r="D307" s="26">
        <v>13.34</v>
      </c>
      <c r="E307" s="27">
        <v>6.67</v>
      </c>
      <c r="F307" s="28">
        <v>26.67</v>
      </c>
      <c r="G307" s="29">
        <v>23.34</v>
      </c>
      <c r="H307" s="30">
        <v>56.68</v>
      </c>
      <c r="I307" s="34">
        <v>36.67</v>
      </c>
      <c r="J307" s="34">
        <v>53.34</v>
      </c>
      <c r="K307" s="31">
        <v>203.37</v>
      </c>
      <c r="L307" s="32">
        <v>436.75</v>
      </c>
      <c r="M307" s="33">
        <v>13.34</v>
      </c>
      <c r="N307" s="34">
        <v>13.34</v>
      </c>
    </row>
    <row r="308" spans="1:14" x14ac:dyDescent="0.25">
      <c r="A308" s="24">
        <v>79.5</v>
      </c>
      <c r="B308" s="24">
        <v>103.35</v>
      </c>
      <c r="C308" s="25">
        <v>103.35</v>
      </c>
      <c r="D308" s="26">
        <v>156.69</v>
      </c>
      <c r="E308" s="27">
        <v>173.36</v>
      </c>
      <c r="F308" s="28">
        <v>163.37</v>
      </c>
      <c r="G308" s="29">
        <v>183.37</v>
      </c>
      <c r="H308" s="30">
        <v>310.06</v>
      </c>
      <c r="I308" s="34">
        <v>336.72</v>
      </c>
      <c r="J308" s="34">
        <v>396.74</v>
      </c>
      <c r="K308" s="31">
        <v>1443.7</v>
      </c>
      <c r="L308" s="32">
        <v>3287.92</v>
      </c>
      <c r="M308" s="33">
        <v>53.34</v>
      </c>
      <c r="N308" s="34">
        <v>76.680000000000007</v>
      </c>
    </row>
    <row r="309" spans="1:14" x14ac:dyDescent="0.25">
      <c r="A309" s="24">
        <v>134.55000000000001</v>
      </c>
      <c r="B309" s="24">
        <v>0</v>
      </c>
      <c r="C309" s="25">
        <v>0</v>
      </c>
      <c r="D309" s="26">
        <v>0</v>
      </c>
      <c r="E309" s="27">
        <v>0</v>
      </c>
      <c r="F309" s="28">
        <v>0</v>
      </c>
      <c r="G309" s="29">
        <v>0</v>
      </c>
      <c r="H309" s="30">
        <v>10</v>
      </c>
      <c r="I309" s="34">
        <v>0</v>
      </c>
      <c r="J309" s="34">
        <v>0</v>
      </c>
      <c r="K309" s="31">
        <v>0</v>
      </c>
      <c r="L309" s="32">
        <v>0</v>
      </c>
      <c r="M309" s="33">
        <v>3351.07</v>
      </c>
      <c r="N309" s="34">
        <v>3.33</v>
      </c>
    </row>
    <row r="310" spans="1:14" x14ac:dyDescent="0.25">
      <c r="A310" s="24">
        <v>134.6</v>
      </c>
      <c r="B310" s="24">
        <v>3.33</v>
      </c>
      <c r="C310" s="25">
        <v>6.67</v>
      </c>
      <c r="D310" s="26">
        <v>3.33</v>
      </c>
      <c r="E310" s="27">
        <v>6.67</v>
      </c>
      <c r="F310" s="28">
        <v>6.67</v>
      </c>
      <c r="G310" s="29">
        <v>3.33</v>
      </c>
      <c r="H310" s="30">
        <v>13.34</v>
      </c>
      <c r="I310" s="34">
        <v>0</v>
      </c>
      <c r="J310" s="34">
        <v>13.34</v>
      </c>
      <c r="K310" s="31">
        <v>13.34</v>
      </c>
      <c r="L310" s="32">
        <v>13.34</v>
      </c>
      <c r="M310" s="33">
        <v>9291.32</v>
      </c>
      <c r="N310" s="34">
        <v>13.34</v>
      </c>
    </row>
    <row r="311" spans="1:14" x14ac:dyDescent="0.25">
      <c r="A311" s="24">
        <v>134.65</v>
      </c>
      <c r="B311" s="24">
        <v>10</v>
      </c>
      <c r="C311" s="25">
        <v>10</v>
      </c>
      <c r="D311" s="26">
        <v>6.67</v>
      </c>
      <c r="E311" s="27">
        <v>10</v>
      </c>
      <c r="F311" s="28">
        <v>16.670000000000002</v>
      </c>
      <c r="G311" s="29">
        <v>3.33</v>
      </c>
      <c r="H311" s="30">
        <v>16.670000000000002</v>
      </c>
      <c r="I311" s="34">
        <v>0</v>
      </c>
      <c r="J311" s="34">
        <v>10</v>
      </c>
      <c r="K311" s="31">
        <v>26.68</v>
      </c>
      <c r="L311" s="32">
        <v>0</v>
      </c>
      <c r="M311" s="33">
        <v>14165.93</v>
      </c>
      <c r="N311" s="34">
        <v>16.670000000000002</v>
      </c>
    </row>
    <row r="312" spans="1:14" x14ac:dyDescent="0.25">
      <c r="A312" s="24">
        <v>134.69999999999999</v>
      </c>
      <c r="B312" s="24">
        <v>30.01</v>
      </c>
      <c r="C312" s="25">
        <v>6.67</v>
      </c>
      <c r="D312" s="26">
        <v>13.34</v>
      </c>
      <c r="E312" s="27">
        <v>13.34</v>
      </c>
      <c r="F312" s="28">
        <v>16.670000000000002</v>
      </c>
      <c r="G312" s="29">
        <v>6.67</v>
      </c>
      <c r="H312" s="30">
        <v>0</v>
      </c>
      <c r="I312" s="34">
        <v>3.33</v>
      </c>
      <c r="J312" s="34">
        <v>13.34</v>
      </c>
      <c r="K312" s="31">
        <v>13.34</v>
      </c>
      <c r="L312" s="32">
        <v>10</v>
      </c>
      <c r="M312" s="33">
        <v>17981.150000000001</v>
      </c>
      <c r="N312" s="34">
        <v>16.670000000000002</v>
      </c>
    </row>
    <row r="313" spans="1:14" x14ac:dyDescent="0.25">
      <c r="A313" s="24">
        <v>134.75</v>
      </c>
      <c r="B313" s="24">
        <v>0</v>
      </c>
      <c r="C313" s="25">
        <v>3.33</v>
      </c>
      <c r="D313" s="26">
        <v>13.34</v>
      </c>
      <c r="E313" s="27">
        <v>13.33</v>
      </c>
      <c r="F313" s="28">
        <v>10</v>
      </c>
      <c r="G313" s="29">
        <v>6.67</v>
      </c>
      <c r="H313" s="30">
        <v>0</v>
      </c>
      <c r="I313" s="34">
        <v>6.67</v>
      </c>
      <c r="J313" s="34">
        <v>26.67</v>
      </c>
      <c r="K313" s="31">
        <v>10</v>
      </c>
      <c r="L313" s="32">
        <v>3.33</v>
      </c>
      <c r="M313" s="33">
        <v>21593.01</v>
      </c>
      <c r="N313" s="34">
        <v>3.33</v>
      </c>
    </row>
    <row r="314" spans="1:14" x14ac:dyDescent="0.25">
      <c r="A314" s="24">
        <v>134.80000000000001</v>
      </c>
      <c r="B314" s="24">
        <v>66.78</v>
      </c>
      <c r="C314" s="25">
        <v>6.67</v>
      </c>
      <c r="D314" s="26">
        <v>16.670000000000002</v>
      </c>
      <c r="E314" s="27">
        <v>16.670000000000002</v>
      </c>
      <c r="F314" s="28">
        <v>13.34</v>
      </c>
      <c r="G314" s="29">
        <v>6.67</v>
      </c>
      <c r="H314" s="30">
        <v>20</v>
      </c>
      <c r="I314" s="34">
        <v>6.67</v>
      </c>
      <c r="J314" s="34">
        <v>20</v>
      </c>
      <c r="K314" s="31">
        <v>10</v>
      </c>
      <c r="L314" s="32">
        <v>23.34</v>
      </c>
      <c r="M314" s="33">
        <v>23773.72</v>
      </c>
      <c r="N314" s="34">
        <v>6.67</v>
      </c>
    </row>
    <row r="315" spans="1:14" x14ac:dyDescent="0.25">
      <c r="A315" s="24">
        <v>134.85</v>
      </c>
      <c r="B315" s="24">
        <v>13.34</v>
      </c>
      <c r="C315" s="25">
        <v>16.670000000000002</v>
      </c>
      <c r="D315" s="26">
        <v>16.670000000000002</v>
      </c>
      <c r="E315" s="27">
        <v>10</v>
      </c>
      <c r="F315" s="28">
        <v>20.010000000000002</v>
      </c>
      <c r="G315" s="29">
        <v>20</v>
      </c>
      <c r="H315" s="30">
        <v>6.67</v>
      </c>
      <c r="I315" s="34">
        <v>3.33</v>
      </c>
      <c r="J315" s="34">
        <v>26.67</v>
      </c>
      <c r="K315" s="31">
        <v>6.67</v>
      </c>
      <c r="L315" s="32">
        <v>30</v>
      </c>
      <c r="M315" s="33">
        <v>24585.29</v>
      </c>
      <c r="N315" s="34">
        <v>6.67</v>
      </c>
    </row>
    <row r="316" spans="1:14" x14ac:dyDescent="0.25">
      <c r="A316" s="24">
        <v>134.9</v>
      </c>
      <c r="B316" s="24">
        <v>13.34</v>
      </c>
      <c r="C316" s="25">
        <v>6.67</v>
      </c>
      <c r="D316" s="26">
        <v>20</v>
      </c>
      <c r="E316" s="27">
        <v>10</v>
      </c>
      <c r="F316" s="28">
        <v>76.81</v>
      </c>
      <c r="G316" s="29">
        <v>10</v>
      </c>
      <c r="H316" s="30">
        <v>6.67</v>
      </c>
      <c r="I316" s="34">
        <v>16.670000000000002</v>
      </c>
      <c r="J316" s="34">
        <v>23.34</v>
      </c>
      <c r="K316" s="31">
        <v>23.34</v>
      </c>
      <c r="L316" s="32">
        <v>16.670000000000002</v>
      </c>
      <c r="M316" s="33">
        <v>27230.11</v>
      </c>
      <c r="N316" s="34">
        <v>20</v>
      </c>
    </row>
    <row r="317" spans="1:14" x14ac:dyDescent="0.25">
      <c r="A317" s="24">
        <v>134.94999999999999</v>
      </c>
      <c r="B317" s="24">
        <v>6.67</v>
      </c>
      <c r="C317" s="25">
        <v>30</v>
      </c>
      <c r="D317" s="26">
        <v>26.67</v>
      </c>
      <c r="E317" s="27">
        <v>33.340000000000003</v>
      </c>
      <c r="F317" s="28">
        <v>6.67</v>
      </c>
      <c r="G317" s="29">
        <v>33.340000000000003</v>
      </c>
      <c r="H317" s="30">
        <v>13.34</v>
      </c>
      <c r="I317" s="34">
        <v>20</v>
      </c>
      <c r="J317" s="34">
        <v>6.67</v>
      </c>
      <c r="K317" s="31">
        <v>10</v>
      </c>
      <c r="L317" s="32">
        <v>10</v>
      </c>
      <c r="M317" s="33">
        <v>27618.11</v>
      </c>
      <c r="N317" s="34">
        <v>6.67</v>
      </c>
    </row>
    <row r="318" spans="1:14" x14ac:dyDescent="0.25">
      <c r="A318" s="24">
        <v>135</v>
      </c>
      <c r="B318" s="24">
        <v>13.34</v>
      </c>
      <c r="C318" s="25">
        <v>6.67</v>
      </c>
      <c r="D318" s="26">
        <v>60.06</v>
      </c>
      <c r="E318" s="27">
        <v>10</v>
      </c>
      <c r="F318" s="28">
        <v>10</v>
      </c>
      <c r="G318" s="29">
        <v>16.670000000000002</v>
      </c>
      <c r="H318" s="30">
        <v>76.790000000000006</v>
      </c>
      <c r="I318" s="34">
        <v>6.67</v>
      </c>
      <c r="J318" s="34">
        <v>6.67</v>
      </c>
      <c r="K318" s="31">
        <v>6.67</v>
      </c>
      <c r="L318" s="32">
        <v>20</v>
      </c>
      <c r="M318" s="33">
        <v>27684.82</v>
      </c>
      <c r="N318" s="34">
        <v>23.34</v>
      </c>
    </row>
    <row r="319" spans="1:14" x14ac:dyDescent="0.25">
      <c r="A319" s="24">
        <v>135.05000000000001</v>
      </c>
      <c r="B319" s="24">
        <v>26.68</v>
      </c>
      <c r="C319" s="25">
        <v>6.67</v>
      </c>
      <c r="D319" s="26">
        <v>46.68</v>
      </c>
      <c r="E319" s="27">
        <v>6.67</v>
      </c>
      <c r="F319" s="28">
        <v>26.68</v>
      </c>
      <c r="G319" s="29">
        <v>16.670000000000002</v>
      </c>
      <c r="H319" s="30">
        <v>218.14</v>
      </c>
      <c r="I319" s="34">
        <v>20</v>
      </c>
      <c r="J319" s="34">
        <v>137.16</v>
      </c>
      <c r="K319" s="31">
        <v>36.67</v>
      </c>
      <c r="L319" s="32">
        <v>6.67</v>
      </c>
      <c r="M319" s="33">
        <v>27835.1</v>
      </c>
      <c r="N319" s="34">
        <v>26.67</v>
      </c>
    </row>
    <row r="320" spans="1:14" x14ac:dyDescent="0.25">
      <c r="A320" s="24">
        <v>135.1</v>
      </c>
      <c r="B320" s="24">
        <v>6.67</v>
      </c>
      <c r="C320" s="25">
        <v>26.67</v>
      </c>
      <c r="D320" s="26">
        <v>126.95</v>
      </c>
      <c r="E320" s="27">
        <v>33.340000000000003</v>
      </c>
      <c r="F320" s="28">
        <v>20</v>
      </c>
      <c r="G320" s="29">
        <v>20</v>
      </c>
      <c r="H320" s="30">
        <v>83.46</v>
      </c>
      <c r="I320" s="34">
        <v>6.67</v>
      </c>
      <c r="J320" s="34">
        <v>113.56</v>
      </c>
      <c r="K320" s="31">
        <v>3.33</v>
      </c>
      <c r="L320" s="32">
        <v>36.67</v>
      </c>
      <c r="M320" s="33">
        <v>27086.95</v>
      </c>
      <c r="N320" s="34">
        <v>6.67</v>
      </c>
    </row>
    <row r="321" spans="1:14" x14ac:dyDescent="0.25">
      <c r="A321" s="24">
        <v>135.15</v>
      </c>
      <c r="B321" s="24">
        <v>6.67</v>
      </c>
      <c r="C321" s="25">
        <v>20</v>
      </c>
      <c r="D321" s="26">
        <v>6.67</v>
      </c>
      <c r="E321" s="27">
        <v>30.01</v>
      </c>
      <c r="F321" s="28">
        <v>20</v>
      </c>
      <c r="G321" s="29">
        <v>10</v>
      </c>
      <c r="H321" s="30">
        <v>10</v>
      </c>
      <c r="I321" s="34">
        <v>6.67</v>
      </c>
      <c r="J321" s="34">
        <v>10</v>
      </c>
      <c r="K321" s="31">
        <v>10</v>
      </c>
      <c r="L321" s="32">
        <v>23.34</v>
      </c>
      <c r="M321" s="33">
        <v>24738.880000000001</v>
      </c>
      <c r="N321" s="34">
        <v>26.67</v>
      </c>
    </row>
    <row r="322" spans="1:14" x14ac:dyDescent="0.25">
      <c r="A322" s="24">
        <v>135.19999999999999</v>
      </c>
      <c r="B322" s="24">
        <v>6.67</v>
      </c>
      <c r="C322" s="25">
        <v>33.340000000000003</v>
      </c>
      <c r="D322" s="26">
        <v>6.67</v>
      </c>
      <c r="E322" s="27">
        <v>0</v>
      </c>
      <c r="F322" s="28">
        <v>20</v>
      </c>
      <c r="G322" s="29">
        <v>6.67</v>
      </c>
      <c r="H322" s="30">
        <v>6.67</v>
      </c>
      <c r="I322" s="34">
        <v>10</v>
      </c>
      <c r="J322" s="34">
        <v>6.67</v>
      </c>
      <c r="K322" s="31">
        <v>16.670000000000002</v>
      </c>
      <c r="L322" s="32">
        <v>20</v>
      </c>
      <c r="M322" s="33">
        <v>21042.31</v>
      </c>
      <c r="N322" s="34">
        <v>16.670000000000002</v>
      </c>
    </row>
    <row r="323" spans="1:14" x14ac:dyDescent="0.25">
      <c r="A323" s="24">
        <v>135.25</v>
      </c>
      <c r="B323" s="24">
        <v>6.67</v>
      </c>
      <c r="C323" s="25">
        <v>6.67</v>
      </c>
      <c r="D323" s="26">
        <v>0</v>
      </c>
      <c r="E323" s="27">
        <v>0</v>
      </c>
      <c r="F323" s="28">
        <v>0</v>
      </c>
      <c r="G323" s="29">
        <v>0</v>
      </c>
      <c r="H323" s="30">
        <v>0</v>
      </c>
      <c r="I323" s="34">
        <v>3.33</v>
      </c>
      <c r="J323" s="34">
        <v>0</v>
      </c>
      <c r="K323" s="31">
        <v>20</v>
      </c>
      <c r="L323" s="32">
        <v>3.33</v>
      </c>
      <c r="M323" s="33">
        <v>4121.3900000000003</v>
      </c>
      <c r="N323" s="34">
        <v>3.33</v>
      </c>
    </row>
    <row r="324" spans="1:14" x14ac:dyDescent="0.25">
      <c r="A324" s="24">
        <v>135.30000000000001</v>
      </c>
      <c r="B324" s="24">
        <v>0</v>
      </c>
      <c r="C324" s="25">
        <v>0</v>
      </c>
      <c r="D324" s="26">
        <v>0</v>
      </c>
      <c r="E324" s="27">
        <v>0</v>
      </c>
      <c r="F324" s="28">
        <v>0</v>
      </c>
      <c r="G324" s="29">
        <v>0</v>
      </c>
      <c r="H324" s="30">
        <v>0</v>
      </c>
      <c r="I324" s="34">
        <v>0</v>
      </c>
      <c r="J324" s="34">
        <v>0</v>
      </c>
      <c r="K324" s="31">
        <v>0</v>
      </c>
      <c r="L324" s="32">
        <v>0</v>
      </c>
      <c r="M324" s="33">
        <v>33.340000000000003</v>
      </c>
      <c r="N324" s="34">
        <v>0</v>
      </c>
    </row>
    <row r="325" spans="1:14" x14ac:dyDescent="0.25">
      <c r="A325" s="24">
        <v>135.35</v>
      </c>
      <c r="B325" s="24">
        <v>0</v>
      </c>
      <c r="C325" s="25">
        <v>0</v>
      </c>
      <c r="D325" s="26">
        <v>0</v>
      </c>
      <c r="E325" s="27">
        <v>0</v>
      </c>
      <c r="F325" s="28">
        <v>0</v>
      </c>
      <c r="G325" s="29">
        <v>0</v>
      </c>
      <c r="H325" s="30">
        <v>0</v>
      </c>
      <c r="I325" s="34">
        <v>3.33</v>
      </c>
      <c r="J325" s="34">
        <v>0</v>
      </c>
      <c r="K325" s="31">
        <v>3.33</v>
      </c>
      <c r="L325" s="32">
        <v>0</v>
      </c>
      <c r="M325" s="33">
        <v>0</v>
      </c>
      <c r="N325" s="34">
        <v>0</v>
      </c>
    </row>
    <row r="326" spans="1:14" x14ac:dyDescent="0.25">
      <c r="A326" s="24">
        <v>135.4</v>
      </c>
      <c r="B326" s="24">
        <v>3.33</v>
      </c>
      <c r="C326" s="25">
        <v>0</v>
      </c>
      <c r="D326" s="26">
        <v>0</v>
      </c>
      <c r="E326" s="27">
        <v>0</v>
      </c>
      <c r="F326" s="28">
        <v>0</v>
      </c>
      <c r="G326" s="29">
        <v>0</v>
      </c>
      <c r="H326" s="30">
        <v>0</v>
      </c>
      <c r="I326" s="34">
        <v>0</v>
      </c>
      <c r="J326" s="34">
        <v>0</v>
      </c>
      <c r="K326" s="31">
        <v>0</v>
      </c>
      <c r="L326" s="32">
        <v>6.67</v>
      </c>
      <c r="M326" s="33">
        <v>3.33</v>
      </c>
      <c r="N326" s="34">
        <v>0</v>
      </c>
    </row>
    <row r="327" spans="1:14" x14ac:dyDescent="0.25">
      <c r="A327" s="24">
        <v>135.44999999999999</v>
      </c>
      <c r="B327" s="24">
        <v>0</v>
      </c>
      <c r="C327" s="25">
        <v>0</v>
      </c>
      <c r="D327" s="26">
        <v>0</v>
      </c>
      <c r="E327" s="27">
        <v>0</v>
      </c>
      <c r="F327" s="28">
        <v>0</v>
      </c>
      <c r="G327" s="29">
        <v>0</v>
      </c>
      <c r="H327" s="30">
        <v>0</v>
      </c>
      <c r="I327" s="34">
        <v>0</v>
      </c>
      <c r="J327" s="34">
        <v>0</v>
      </c>
      <c r="K327" s="31">
        <v>0</v>
      </c>
      <c r="L327" s="32">
        <v>0</v>
      </c>
      <c r="M327" s="33">
        <v>23.34</v>
      </c>
      <c r="N327" s="34">
        <v>0</v>
      </c>
    </row>
    <row r="328" spans="1:14" x14ac:dyDescent="0.25">
      <c r="A328" s="24">
        <v>135.5</v>
      </c>
      <c r="B328" s="24">
        <v>0</v>
      </c>
      <c r="C328" s="25">
        <v>6.67</v>
      </c>
      <c r="D328" s="26">
        <v>0</v>
      </c>
      <c r="E328" s="27">
        <v>3.33</v>
      </c>
      <c r="F328" s="28">
        <v>0</v>
      </c>
      <c r="G328" s="29">
        <v>0</v>
      </c>
      <c r="H328" s="30">
        <v>3.33</v>
      </c>
      <c r="I328" s="34">
        <v>6.67</v>
      </c>
      <c r="J328" s="34">
        <v>3.33</v>
      </c>
      <c r="K328" s="31">
        <v>0</v>
      </c>
      <c r="L328" s="32">
        <v>0</v>
      </c>
      <c r="M328" s="33">
        <v>316.72000000000003</v>
      </c>
      <c r="N328" s="34">
        <v>0</v>
      </c>
    </row>
    <row r="329" spans="1:14" x14ac:dyDescent="0.25">
      <c r="A329" s="24">
        <v>136.55000000000001</v>
      </c>
      <c r="B329" s="24">
        <v>0</v>
      </c>
      <c r="C329" s="25">
        <v>0</v>
      </c>
      <c r="D329" s="26">
        <v>3.33</v>
      </c>
      <c r="E329" s="27">
        <v>16.670000000000002</v>
      </c>
      <c r="F329" s="28">
        <v>0</v>
      </c>
      <c r="G329" s="29">
        <v>0</v>
      </c>
      <c r="H329" s="30">
        <v>0</v>
      </c>
      <c r="I329" s="34">
        <v>3.33</v>
      </c>
      <c r="J329" s="34">
        <v>0</v>
      </c>
      <c r="K329" s="31">
        <v>30.03</v>
      </c>
      <c r="L329" s="32">
        <v>3.33</v>
      </c>
      <c r="M329" s="33">
        <v>5292.09</v>
      </c>
      <c r="N329" s="34">
        <v>0</v>
      </c>
    </row>
    <row r="330" spans="1:14" x14ac:dyDescent="0.25">
      <c r="A330" s="24">
        <v>136.6</v>
      </c>
      <c r="B330" s="24">
        <v>6.67</v>
      </c>
      <c r="C330" s="25">
        <v>16.670000000000002</v>
      </c>
      <c r="D330" s="26">
        <v>13.34</v>
      </c>
      <c r="E330" s="27">
        <v>6.67</v>
      </c>
      <c r="F330" s="28">
        <v>6.67</v>
      </c>
      <c r="G330" s="29">
        <v>3.33</v>
      </c>
      <c r="H330" s="30">
        <v>10</v>
      </c>
      <c r="I330" s="34">
        <v>0</v>
      </c>
      <c r="J330" s="34">
        <v>33.36</v>
      </c>
      <c r="K330" s="31">
        <v>3.33</v>
      </c>
      <c r="L330" s="32">
        <v>3.33</v>
      </c>
      <c r="M330" s="33">
        <v>10142.280000000001</v>
      </c>
      <c r="N330" s="34">
        <v>10</v>
      </c>
    </row>
    <row r="331" spans="1:14" x14ac:dyDescent="0.25">
      <c r="A331" s="24">
        <v>136.65</v>
      </c>
      <c r="B331" s="24">
        <v>16.670000000000002</v>
      </c>
      <c r="C331" s="25">
        <v>20</v>
      </c>
      <c r="D331" s="26">
        <v>23.34</v>
      </c>
      <c r="E331" s="27">
        <v>13.34</v>
      </c>
      <c r="F331" s="28">
        <v>30.01</v>
      </c>
      <c r="G331" s="29">
        <v>3.33</v>
      </c>
      <c r="H331" s="30">
        <v>40.020000000000003</v>
      </c>
      <c r="I331" s="34">
        <v>16.670000000000002</v>
      </c>
      <c r="J331" s="34">
        <v>23.34</v>
      </c>
      <c r="K331" s="31">
        <v>143.94</v>
      </c>
      <c r="L331" s="32">
        <v>36.67</v>
      </c>
      <c r="M331" s="33">
        <v>25277.03</v>
      </c>
      <c r="N331" s="34">
        <v>0</v>
      </c>
    </row>
    <row r="332" spans="1:14" x14ac:dyDescent="0.25">
      <c r="A332" s="24">
        <v>136.69999999999999</v>
      </c>
      <c r="B332" s="24">
        <v>10</v>
      </c>
      <c r="C332" s="25">
        <v>23.34</v>
      </c>
      <c r="D332" s="26">
        <v>23.34</v>
      </c>
      <c r="E332" s="27">
        <v>20</v>
      </c>
      <c r="F332" s="28">
        <v>20</v>
      </c>
      <c r="G332" s="29">
        <v>20</v>
      </c>
      <c r="H332" s="30">
        <v>137.28</v>
      </c>
      <c r="I332" s="34">
        <v>26.67</v>
      </c>
      <c r="J332" s="34">
        <v>10</v>
      </c>
      <c r="K332" s="31">
        <v>170.74</v>
      </c>
      <c r="L332" s="32">
        <v>6.67</v>
      </c>
      <c r="M332" s="33">
        <v>32890.589999999997</v>
      </c>
      <c r="N332" s="34">
        <v>13.34</v>
      </c>
    </row>
    <row r="333" spans="1:14" x14ac:dyDescent="0.25">
      <c r="A333" s="24">
        <v>136.75</v>
      </c>
      <c r="B333" s="24">
        <v>26.68</v>
      </c>
      <c r="C333" s="25">
        <v>157.22</v>
      </c>
      <c r="D333" s="26">
        <v>40.01</v>
      </c>
      <c r="E333" s="27">
        <v>36.68</v>
      </c>
      <c r="F333" s="28">
        <v>83.47</v>
      </c>
      <c r="G333" s="29">
        <v>23.34</v>
      </c>
      <c r="H333" s="30">
        <v>16.670000000000002</v>
      </c>
      <c r="I333" s="34">
        <v>16.670000000000002</v>
      </c>
      <c r="J333" s="34">
        <v>16.670000000000002</v>
      </c>
      <c r="K333" s="31">
        <v>110.3</v>
      </c>
      <c r="L333" s="32">
        <v>23.34</v>
      </c>
      <c r="M333" s="33">
        <v>38602.03</v>
      </c>
      <c r="N333" s="34">
        <v>46.67</v>
      </c>
    </row>
    <row r="334" spans="1:14" x14ac:dyDescent="0.25">
      <c r="A334" s="24">
        <v>136.80000000000001</v>
      </c>
      <c r="B334" s="24">
        <v>66.7</v>
      </c>
      <c r="C334" s="25">
        <v>489.96</v>
      </c>
      <c r="D334" s="26">
        <v>23.34</v>
      </c>
      <c r="E334" s="27">
        <v>60.03</v>
      </c>
      <c r="F334" s="28">
        <v>53.35</v>
      </c>
      <c r="G334" s="29">
        <v>80.03</v>
      </c>
      <c r="H334" s="30">
        <v>13.34</v>
      </c>
      <c r="I334" s="34">
        <v>33.340000000000003</v>
      </c>
      <c r="J334" s="34">
        <v>16.670000000000002</v>
      </c>
      <c r="K334" s="31">
        <v>56.69</v>
      </c>
      <c r="L334" s="32">
        <v>30</v>
      </c>
      <c r="M334" s="33">
        <v>43567.22</v>
      </c>
      <c r="N334" s="34">
        <v>20</v>
      </c>
    </row>
    <row r="335" spans="1:14" x14ac:dyDescent="0.25">
      <c r="A335" s="24">
        <v>136.85</v>
      </c>
      <c r="B335" s="24">
        <v>23.34</v>
      </c>
      <c r="C335" s="25">
        <v>66.69</v>
      </c>
      <c r="D335" s="26">
        <v>33.340000000000003</v>
      </c>
      <c r="E335" s="27">
        <v>33.35</v>
      </c>
      <c r="F335" s="28">
        <v>20</v>
      </c>
      <c r="G335" s="29">
        <v>46.68</v>
      </c>
      <c r="H335" s="30">
        <v>0</v>
      </c>
      <c r="I335" s="34">
        <v>66.7</v>
      </c>
      <c r="J335" s="34">
        <v>56.7</v>
      </c>
      <c r="K335" s="31">
        <v>53.37</v>
      </c>
      <c r="L335" s="32">
        <v>23.34</v>
      </c>
      <c r="M335" s="33">
        <v>45870.98</v>
      </c>
      <c r="N335" s="34">
        <v>20</v>
      </c>
    </row>
    <row r="336" spans="1:14" x14ac:dyDescent="0.25">
      <c r="A336" s="24">
        <v>136.9</v>
      </c>
      <c r="B336" s="24">
        <v>26.67</v>
      </c>
      <c r="C336" s="25">
        <v>33.340000000000003</v>
      </c>
      <c r="D336" s="26">
        <v>46.68</v>
      </c>
      <c r="E336" s="27">
        <v>76.72</v>
      </c>
      <c r="F336" s="28">
        <v>160.4</v>
      </c>
      <c r="G336" s="29">
        <v>66.69</v>
      </c>
      <c r="H336" s="30">
        <v>10</v>
      </c>
      <c r="I336" s="34">
        <v>40.01</v>
      </c>
      <c r="J336" s="34">
        <v>16.670000000000002</v>
      </c>
      <c r="K336" s="31">
        <v>53.35</v>
      </c>
      <c r="L336" s="32">
        <v>16.670000000000002</v>
      </c>
      <c r="M336" s="33">
        <v>49380.25</v>
      </c>
      <c r="N336" s="34">
        <v>23.34</v>
      </c>
    </row>
    <row r="337" spans="1:14" x14ac:dyDescent="0.25">
      <c r="A337" s="24">
        <v>136.94999999999999</v>
      </c>
      <c r="B337" s="24">
        <v>16.670000000000002</v>
      </c>
      <c r="C337" s="25">
        <v>26.67</v>
      </c>
      <c r="D337" s="26">
        <v>46.68</v>
      </c>
      <c r="E337" s="27">
        <v>16.670000000000002</v>
      </c>
      <c r="F337" s="28">
        <v>83.44</v>
      </c>
      <c r="G337" s="29">
        <v>40.01</v>
      </c>
      <c r="H337" s="30">
        <v>36.68</v>
      </c>
      <c r="I337" s="34">
        <v>20</v>
      </c>
      <c r="J337" s="34">
        <v>23.34</v>
      </c>
      <c r="K337" s="31">
        <v>16.670000000000002</v>
      </c>
      <c r="L337" s="32">
        <v>140.41999999999999</v>
      </c>
      <c r="M337" s="33">
        <v>51424.07</v>
      </c>
      <c r="N337" s="34">
        <v>10</v>
      </c>
    </row>
    <row r="338" spans="1:14" x14ac:dyDescent="0.25">
      <c r="A338" s="24">
        <v>137</v>
      </c>
      <c r="B338" s="24">
        <v>26.67</v>
      </c>
      <c r="C338" s="25">
        <v>23.34</v>
      </c>
      <c r="D338" s="26">
        <v>46.68</v>
      </c>
      <c r="E338" s="27">
        <v>16.670000000000002</v>
      </c>
      <c r="F338" s="28">
        <v>10</v>
      </c>
      <c r="G338" s="29">
        <v>43.34</v>
      </c>
      <c r="H338" s="30">
        <v>23.34</v>
      </c>
      <c r="I338" s="34">
        <v>20</v>
      </c>
      <c r="J338" s="34">
        <v>50.01</v>
      </c>
      <c r="K338" s="31">
        <v>26.67</v>
      </c>
      <c r="L338" s="32">
        <v>113.44</v>
      </c>
      <c r="M338" s="33">
        <v>51056.39</v>
      </c>
      <c r="N338" s="34">
        <v>10</v>
      </c>
    </row>
    <row r="339" spans="1:14" x14ac:dyDescent="0.25">
      <c r="A339" s="24">
        <v>137.05000000000001</v>
      </c>
      <c r="B339" s="24">
        <v>210.7</v>
      </c>
      <c r="C339" s="25">
        <v>40.01</v>
      </c>
      <c r="D339" s="26">
        <v>86.69</v>
      </c>
      <c r="E339" s="27">
        <v>46.69</v>
      </c>
      <c r="F339" s="28">
        <v>33.340000000000003</v>
      </c>
      <c r="G339" s="29">
        <v>30</v>
      </c>
      <c r="H339" s="30">
        <v>3.33</v>
      </c>
      <c r="I339" s="34">
        <v>103.63</v>
      </c>
      <c r="J339" s="34">
        <v>30.01</v>
      </c>
      <c r="K339" s="31">
        <v>20</v>
      </c>
      <c r="L339" s="32">
        <v>120.23</v>
      </c>
      <c r="M339" s="33">
        <v>50912.86</v>
      </c>
      <c r="N339" s="34">
        <v>40.01</v>
      </c>
    </row>
    <row r="340" spans="1:14" x14ac:dyDescent="0.25">
      <c r="A340" s="24">
        <v>137.1</v>
      </c>
      <c r="B340" s="24">
        <v>13.34</v>
      </c>
      <c r="C340" s="25">
        <v>43.35</v>
      </c>
      <c r="D340" s="26">
        <v>26.67</v>
      </c>
      <c r="E340" s="27">
        <v>23.34</v>
      </c>
      <c r="F340" s="28">
        <v>60.03</v>
      </c>
      <c r="G340" s="29">
        <v>26.67</v>
      </c>
      <c r="H340" s="30">
        <v>23.34</v>
      </c>
      <c r="I340" s="34">
        <v>3.33</v>
      </c>
      <c r="J340" s="34">
        <v>30.01</v>
      </c>
      <c r="K340" s="31">
        <v>93.49</v>
      </c>
      <c r="L340" s="32">
        <v>36.67</v>
      </c>
      <c r="M340" s="33">
        <v>49788.72</v>
      </c>
      <c r="N340" s="34">
        <v>26.67</v>
      </c>
    </row>
    <row r="341" spans="1:14" x14ac:dyDescent="0.25">
      <c r="A341" s="24">
        <v>137.15</v>
      </c>
      <c r="B341" s="24">
        <v>20</v>
      </c>
      <c r="C341" s="25">
        <v>53.35</v>
      </c>
      <c r="D341" s="26">
        <v>36.68</v>
      </c>
      <c r="E341" s="27">
        <v>6.67</v>
      </c>
      <c r="F341" s="28">
        <v>164.04</v>
      </c>
      <c r="G341" s="29">
        <v>20</v>
      </c>
      <c r="H341" s="30">
        <v>33.340000000000003</v>
      </c>
      <c r="I341" s="34">
        <v>30</v>
      </c>
      <c r="J341" s="34">
        <v>36.67</v>
      </c>
      <c r="K341" s="31">
        <v>36.67</v>
      </c>
      <c r="L341" s="32">
        <v>33.340000000000003</v>
      </c>
      <c r="M341" s="33">
        <v>46683.86</v>
      </c>
      <c r="N341" s="34">
        <v>20</v>
      </c>
    </row>
    <row r="342" spans="1:14" x14ac:dyDescent="0.25">
      <c r="A342" s="24">
        <v>137.19999999999999</v>
      </c>
      <c r="B342" s="24">
        <v>6.67</v>
      </c>
      <c r="C342" s="25">
        <v>86.81</v>
      </c>
      <c r="D342" s="26">
        <v>10</v>
      </c>
      <c r="E342" s="27">
        <v>6.67</v>
      </c>
      <c r="F342" s="28">
        <v>13.34</v>
      </c>
      <c r="G342" s="29">
        <v>20</v>
      </c>
      <c r="H342" s="30">
        <v>10</v>
      </c>
      <c r="I342" s="34">
        <v>6.67</v>
      </c>
      <c r="J342" s="34">
        <v>13.34</v>
      </c>
      <c r="K342" s="31">
        <v>13.34</v>
      </c>
      <c r="L342" s="32">
        <v>40.01</v>
      </c>
      <c r="M342" s="33">
        <v>41203.49</v>
      </c>
      <c r="N342" s="34">
        <v>26.68</v>
      </c>
    </row>
    <row r="343" spans="1:14" x14ac:dyDescent="0.25">
      <c r="A343" s="24">
        <v>137.25</v>
      </c>
      <c r="B343" s="24">
        <v>3.33</v>
      </c>
      <c r="C343" s="25">
        <v>10</v>
      </c>
      <c r="D343" s="26">
        <v>6.67</v>
      </c>
      <c r="E343" s="27">
        <v>0</v>
      </c>
      <c r="F343" s="28">
        <v>6.67</v>
      </c>
      <c r="G343" s="29">
        <v>3.33</v>
      </c>
      <c r="H343" s="30">
        <v>3.33</v>
      </c>
      <c r="I343" s="34">
        <v>0</v>
      </c>
      <c r="J343" s="34">
        <v>3.33</v>
      </c>
      <c r="K343" s="31">
        <v>6.67</v>
      </c>
      <c r="L343" s="32">
        <v>6.67</v>
      </c>
      <c r="M343" s="33">
        <v>5775.67</v>
      </c>
      <c r="N343" s="34">
        <v>6.67</v>
      </c>
    </row>
    <row r="344" spans="1:14" x14ac:dyDescent="0.25">
      <c r="A344" s="24">
        <v>137.30000000000001</v>
      </c>
      <c r="B344" s="24">
        <v>0</v>
      </c>
      <c r="C344" s="25">
        <v>0</v>
      </c>
      <c r="D344" s="26">
        <v>0</v>
      </c>
      <c r="E344" s="27">
        <v>0</v>
      </c>
      <c r="F344" s="28">
        <v>3.33</v>
      </c>
      <c r="G344" s="29">
        <v>0</v>
      </c>
      <c r="H344" s="30">
        <v>0</v>
      </c>
      <c r="I344" s="34">
        <v>0</v>
      </c>
      <c r="J344" s="34">
        <v>0</v>
      </c>
      <c r="K344" s="31">
        <v>0</v>
      </c>
      <c r="L344" s="32">
        <v>0</v>
      </c>
      <c r="M344" s="33">
        <v>40.01</v>
      </c>
      <c r="N344" s="34">
        <v>0</v>
      </c>
    </row>
    <row r="345" spans="1:14" x14ac:dyDescent="0.25">
      <c r="A345" s="24">
        <v>137.35</v>
      </c>
      <c r="B345" s="24">
        <v>0</v>
      </c>
      <c r="C345" s="25">
        <v>0</v>
      </c>
      <c r="D345" s="26">
        <v>0</v>
      </c>
      <c r="E345" s="27">
        <v>0</v>
      </c>
      <c r="F345" s="28">
        <v>0</v>
      </c>
      <c r="G345" s="29">
        <v>0</v>
      </c>
      <c r="H345" s="30">
        <v>0</v>
      </c>
      <c r="I345" s="34">
        <v>0</v>
      </c>
      <c r="J345" s="34">
        <v>0</v>
      </c>
      <c r="K345" s="31">
        <v>0</v>
      </c>
      <c r="L345" s="32">
        <v>0</v>
      </c>
      <c r="M345" s="33">
        <v>10</v>
      </c>
      <c r="N345" s="34">
        <v>0</v>
      </c>
    </row>
    <row r="346" spans="1:14" x14ac:dyDescent="0.25">
      <c r="A346" s="24">
        <v>137.4</v>
      </c>
      <c r="B346" s="24">
        <v>0</v>
      </c>
      <c r="C346" s="25">
        <v>0</v>
      </c>
      <c r="D346" s="26">
        <v>0</v>
      </c>
      <c r="E346" s="27">
        <v>0</v>
      </c>
      <c r="F346" s="28">
        <v>0</v>
      </c>
      <c r="G346" s="29">
        <v>0</v>
      </c>
      <c r="H346" s="30">
        <v>0</v>
      </c>
      <c r="I346" s="34">
        <v>6.67</v>
      </c>
      <c r="J346" s="34">
        <v>0</v>
      </c>
      <c r="K346" s="31">
        <v>0</v>
      </c>
      <c r="L346" s="32">
        <v>0</v>
      </c>
      <c r="M346" s="33">
        <v>50.01</v>
      </c>
      <c r="N346" s="34">
        <v>0</v>
      </c>
    </row>
    <row r="347" spans="1:14" x14ac:dyDescent="0.25">
      <c r="A347" s="24">
        <v>137.44999999999999</v>
      </c>
      <c r="B347" s="24">
        <v>3.33</v>
      </c>
      <c r="C347" s="25">
        <v>0</v>
      </c>
      <c r="D347" s="26">
        <v>0</v>
      </c>
      <c r="E347" s="27">
        <v>6.67</v>
      </c>
      <c r="F347" s="28">
        <v>0</v>
      </c>
      <c r="G347" s="29">
        <v>0</v>
      </c>
      <c r="H347" s="30">
        <v>0</v>
      </c>
      <c r="I347" s="34">
        <v>0</v>
      </c>
      <c r="J347" s="34">
        <v>0</v>
      </c>
      <c r="K347" s="31">
        <v>0</v>
      </c>
      <c r="L347" s="32">
        <v>0</v>
      </c>
      <c r="M347" s="33">
        <v>206.7</v>
      </c>
      <c r="N347" s="34">
        <v>0</v>
      </c>
    </row>
    <row r="348" spans="1:14" x14ac:dyDescent="0.25">
      <c r="A348" s="24">
        <v>137.5</v>
      </c>
      <c r="B348" s="24">
        <v>0</v>
      </c>
      <c r="C348" s="25">
        <v>0</v>
      </c>
      <c r="D348" s="26">
        <v>0</v>
      </c>
      <c r="E348" s="27">
        <v>3.33</v>
      </c>
      <c r="F348" s="28">
        <v>0</v>
      </c>
      <c r="G348" s="29">
        <v>6.67</v>
      </c>
      <c r="H348" s="30">
        <v>0</v>
      </c>
      <c r="I348" s="34">
        <v>0</v>
      </c>
      <c r="J348" s="34">
        <v>0</v>
      </c>
      <c r="K348" s="31">
        <v>0</v>
      </c>
      <c r="L348" s="32">
        <v>0</v>
      </c>
      <c r="M348" s="33">
        <v>1453.77</v>
      </c>
      <c r="N348" s="34">
        <v>0</v>
      </c>
    </row>
    <row r="349" spans="1:14" x14ac:dyDescent="0.25">
      <c r="A349" s="24">
        <v>142.55000000000001</v>
      </c>
      <c r="B349" s="24">
        <v>0</v>
      </c>
      <c r="C349" s="25">
        <v>0</v>
      </c>
      <c r="D349" s="26">
        <v>0</v>
      </c>
      <c r="E349" s="27">
        <v>6.67</v>
      </c>
      <c r="F349" s="28">
        <v>0</v>
      </c>
      <c r="G349" s="29">
        <v>0</v>
      </c>
      <c r="H349" s="30">
        <v>0</v>
      </c>
      <c r="I349" s="34">
        <v>3.33</v>
      </c>
      <c r="J349" s="34">
        <v>0</v>
      </c>
      <c r="K349" s="31">
        <v>0</v>
      </c>
      <c r="L349" s="32">
        <v>3.33</v>
      </c>
      <c r="M349" s="33">
        <v>36883.32</v>
      </c>
      <c r="N349" s="34">
        <v>16.670000000000002</v>
      </c>
    </row>
    <row r="350" spans="1:14" x14ac:dyDescent="0.25">
      <c r="A350" s="24">
        <v>142.6</v>
      </c>
      <c r="B350" s="24">
        <v>3.33</v>
      </c>
      <c r="C350" s="25">
        <v>0</v>
      </c>
      <c r="D350" s="26">
        <v>0</v>
      </c>
      <c r="E350" s="27">
        <v>3.33</v>
      </c>
      <c r="F350" s="28">
        <v>0</v>
      </c>
      <c r="G350" s="29">
        <v>3.33</v>
      </c>
      <c r="H350" s="30">
        <v>0</v>
      </c>
      <c r="I350" s="34">
        <v>0</v>
      </c>
      <c r="J350" s="34">
        <v>0</v>
      </c>
      <c r="K350" s="31">
        <v>0</v>
      </c>
      <c r="L350" s="32">
        <v>0</v>
      </c>
      <c r="M350" s="33">
        <v>72241.78</v>
      </c>
      <c r="N350" s="34">
        <v>33.340000000000003</v>
      </c>
    </row>
    <row r="351" spans="1:14" x14ac:dyDescent="0.25">
      <c r="A351" s="24">
        <v>142.65</v>
      </c>
      <c r="B351" s="24">
        <v>0</v>
      </c>
      <c r="C351" s="25">
        <v>0</v>
      </c>
      <c r="D351" s="26">
        <v>0</v>
      </c>
      <c r="E351" s="27">
        <v>0</v>
      </c>
      <c r="F351" s="28">
        <v>0</v>
      </c>
      <c r="G351" s="29">
        <v>0</v>
      </c>
      <c r="H351" s="30">
        <v>3.33</v>
      </c>
      <c r="I351" s="34">
        <v>3.33</v>
      </c>
      <c r="J351" s="34">
        <v>0</v>
      </c>
      <c r="K351" s="31">
        <v>6.67</v>
      </c>
      <c r="L351" s="32">
        <v>0</v>
      </c>
      <c r="M351" s="33">
        <v>109982.39</v>
      </c>
      <c r="N351" s="34">
        <v>56.68</v>
      </c>
    </row>
    <row r="352" spans="1:14" x14ac:dyDescent="0.25">
      <c r="A352" s="24">
        <v>142.69999999999999</v>
      </c>
      <c r="B352" s="24">
        <v>3.33</v>
      </c>
      <c r="C352" s="25">
        <v>0</v>
      </c>
      <c r="D352" s="26">
        <v>6.67</v>
      </c>
      <c r="E352" s="27">
        <v>0</v>
      </c>
      <c r="F352" s="28">
        <v>0</v>
      </c>
      <c r="G352" s="29">
        <v>26.69</v>
      </c>
      <c r="H352" s="30">
        <v>3.33</v>
      </c>
      <c r="I352" s="34">
        <v>3.33</v>
      </c>
      <c r="J352" s="34">
        <v>6.67</v>
      </c>
      <c r="K352" s="31">
        <v>0</v>
      </c>
      <c r="L352" s="32">
        <v>6.67</v>
      </c>
      <c r="M352" s="33">
        <v>155837.22</v>
      </c>
      <c r="N352" s="34">
        <v>33.340000000000003</v>
      </c>
    </row>
    <row r="353" spans="1:14" x14ac:dyDescent="0.25">
      <c r="A353" s="24">
        <v>142.75</v>
      </c>
      <c r="B353" s="24">
        <v>0</v>
      </c>
      <c r="C353" s="25">
        <v>6.67</v>
      </c>
      <c r="D353" s="26">
        <v>3.33</v>
      </c>
      <c r="E353" s="27">
        <v>10</v>
      </c>
      <c r="F353" s="28">
        <v>0</v>
      </c>
      <c r="G353" s="29">
        <v>0</v>
      </c>
      <c r="H353" s="30">
        <v>10</v>
      </c>
      <c r="I353" s="34">
        <v>10</v>
      </c>
      <c r="J353" s="34">
        <v>0</v>
      </c>
      <c r="K353" s="31">
        <v>6.67</v>
      </c>
      <c r="L353" s="32">
        <v>6.67</v>
      </c>
      <c r="M353" s="33">
        <v>182812.27</v>
      </c>
      <c r="N353" s="34">
        <v>56.68</v>
      </c>
    </row>
    <row r="354" spans="1:14" x14ac:dyDescent="0.25">
      <c r="A354" s="24">
        <v>142.80000000000001</v>
      </c>
      <c r="B354" s="24">
        <v>3.33</v>
      </c>
      <c r="C354" s="25">
        <v>3.33</v>
      </c>
      <c r="D354" s="26">
        <v>0</v>
      </c>
      <c r="E354" s="27">
        <v>6.67</v>
      </c>
      <c r="F354" s="28">
        <v>0</v>
      </c>
      <c r="G354" s="29">
        <v>0</v>
      </c>
      <c r="H354" s="30">
        <v>0</v>
      </c>
      <c r="I354" s="34">
        <v>6.67</v>
      </c>
      <c r="J354" s="34">
        <v>6.67</v>
      </c>
      <c r="K354" s="31">
        <v>10</v>
      </c>
      <c r="L354" s="32">
        <v>16.670000000000002</v>
      </c>
      <c r="M354" s="33">
        <v>201332.08</v>
      </c>
      <c r="N354" s="34">
        <v>80.02</v>
      </c>
    </row>
    <row r="355" spans="1:14" x14ac:dyDescent="0.25">
      <c r="A355" s="24">
        <v>142.85</v>
      </c>
      <c r="B355" s="24">
        <v>3.33</v>
      </c>
      <c r="C355" s="25">
        <v>10</v>
      </c>
      <c r="D355" s="26">
        <v>0</v>
      </c>
      <c r="E355" s="27">
        <v>3.33</v>
      </c>
      <c r="F355" s="28">
        <v>10</v>
      </c>
      <c r="G355" s="29">
        <v>0</v>
      </c>
      <c r="H355" s="30">
        <v>6.67</v>
      </c>
      <c r="I355" s="34">
        <v>16.670000000000002</v>
      </c>
      <c r="J355" s="34">
        <v>0</v>
      </c>
      <c r="K355" s="31">
        <v>6.67</v>
      </c>
      <c r="L355" s="32">
        <v>3.33</v>
      </c>
      <c r="M355" s="33">
        <v>208429.96</v>
      </c>
      <c r="N355" s="34">
        <v>116.69</v>
      </c>
    </row>
    <row r="356" spans="1:14" x14ac:dyDescent="0.25">
      <c r="A356" s="24">
        <v>142.9</v>
      </c>
      <c r="B356" s="24">
        <v>6.67</v>
      </c>
      <c r="C356" s="25">
        <v>6.67</v>
      </c>
      <c r="D356" s="26">
        <v>6.67</v>
      </c>
      <c r="E356" s="27">
        <v>13.34</v>
      </c>
      <c r="F356" s="28">
        <v>3.33</v>
      </c>
      <c r="G356" s="29">
        <v>3.33</v>
      </c>
      <c r="H356" s="30">
        <v>3.33</v>
      </c>
      <c r="I356" s="34">
        <v>0</v>
      </c>
      <c r="J356" s="34">
        <v>3.33</v>
      </c>
      <c r="K356" s="31">
        <v>16.670000000000002</v>
      </c>
      <c r="L356" s="32">
        <v>3.33</v>
      </c>
      <c r="M356" s="33">
        <v>219435.92</v>
      </c>
      <c r="N356" s="34">
        <v>83.35</v>
      </c>
    </row>
    <row r="357" spans="1:14" x14ac:dyDescent="0.25">
      <c r="A357" s="24">
        <v>142.94999999999999</v>
      </c>
      <c r="B357" s="24">
        <v>10</v>
      </c>
      <c r="C357" s="25">
        <v>16.670000000000002</v>
      </c>
      <c r="D357" s="26">
        <v>6.67</v>
      </c>
      <c r="E357" s="27">
        <v>0</v>
      </c>
      <c r="F357" s="28">
        <v>0</v>
      </c>
      <c r="G357" s="29">
        <v>0</v>
      </c>
      <c r="H357" s="30">
        <v>10</v>
      </c>
      <c r="I357" s="34">
        <v>16.670000000000002</v>
      </c>
      <c r="J357" s="34">
        <v>0</v>
      </c>
      <c r="K357" s="31">
        <v>3.33</v>
      </c>
      <c r="L357" s="32">
        <v>3.33</v>
      </c>
      <c r="M357" s="33">
        <v>228269.64</v>
      </c>
      <c r="N357" s="34">
        <v>80.010000000000005</v>
      </c>
    </row>
    <row r="358" spans="1:14" x14ac:dyDescent="0.25">
      <c r="A358" s="24">
        <v>143</v>
      </c>
      <c r="B358" s="24">
        <v>0</v>
      </c>
      <c r="C358" s="25">
        <v>6.67</v>
      </c>
      <c r="D358" s="26">
        <v>10</v>
      </c>
      <c r="E358" s="27">
        <v>3.33</v>
      </c>
      <c r="F358" s="28">
        <v>10</v>
      </c>
      <c r="G358" s="29">
        <v>0</v>
      </c>
      <c r="H358" s="30">
        <v>0</v>
      </c>
      <c r="I358" s="34">
        <v>6.67</v>
      </c>
      <c r="J358" s="34">
        <v>23.34</v>
      </c>
      <c r="K358" s="31">
        <v>0</v>
      </c>
      <c r="L358" s="32">
        <v>6.67</v>
      </c>
      <c r="M358" s="47">
        <v>226427.32</v>
      </c>
      <c r="N358" s="34">
        <v>53.34</v>
      </c>
    </row>
    <row r="359" spans="1:14" x14ac:dyDescent="0.25">
      <c r="A359" s="24">
        <v>143.05000000000001</v>
      </c>
      <c r="B359" s="24">
        <v>3.33</v>
      </c>
      <c r="C359" s="25">
        <v>13.34</v>
      </c>
      <c r="D359" s="26">
        <v>3.33</v>
      </c>
      <c r="E359" s="27">
        <v>6.67</v>
      </c>
      <c r="F359" s="28">
        <v>0</v>
      </c>
      <c r="G359" s="29">
        <v>0</v>
      </c>
      <c r="H359" s="30">
        <v>3.33</v>
      </c>
      <c r="I359" s="34">
        <v>0</v>
      </c>
      <c r="J359" s="34">
        <v>10</v>
      </c>
      <c r="K359" s="31">
        <v>3.33</v>
      </c>
      <c r="L359" s="32">
        <v>23.34</v>
      </c>
      <c r="M359" s="33">
        <v>225510.41</v>
      </c>
      <c r="N359" s="34">
        <v>66.680000000000007</v>
      </c>
    </row>
    <row r="360" spans="1:14" x14ac:dyDescent="0.25">
      <c r="A360" s="24">
        <v>143.1</v>
      </c>
      <c r="B360" s="24">
        <v>10</v>
      </c>
      <c r="C360" s="25">
        <v>6.67</v>
      </c>
      <c r="D360" s="26">
        <v>0</v>
      </c>
      <c r="E360" s="27">
        <v>6.67</v>
      </c>
      <c r="F360" s="28">
        <v>3.33</v>
      </c>
      <c r="G360" s="29">
        <v>3.33</v>
      </c>
      <c r="H360" s="30">
        <v>0</v>
      </c>
      <c r="I360" s="34">
        <v>0</v>
      </c>
      <c r="J360" s="34">
        <v>0</v>
      </c>
      <c r="K360" s="31">
        <v>6.67</v>
      </c>
      <c r="L360" s="32">
        <v>6.67</v>
      </c>
      <c r="M360" s="33">
        <v>218035.37</v>
      </c>
      <c r="N360" s="34">
        <v>136.69</v>
      </c>
    </row>
    <row r="361" spans="1:14" x14ac:dyDescent="0.25">
      <c r="A361" s="24">
        <v>143.15</v>
      </c>
      <c r="B361" s="24">
        <v>0</v>
      </c>
      <c r="C361" s="25">
        <v>10</v>
      </c>
      <c r="D361" s="26">
        <v>0</v>
      </c>
      <c r="E361" s="27">
        <v>0</v>
      </c>
      <c r="F361" s="28">
        <v>3.33</v>
      </c>
      <c r="G361" s="29">
        <v>0</v>
      </c>
      <c r="H361" s="30">
        <v>0</v>
      </c>
      <c r="I361" s="34">
        <v>0</v>
      </c>
      <c r="J361" s="34">
        <v>3.33</v>
      </c>
      <c r="K361" s="31">
        <v>3.33</v>
      </c>
      <c r="L361" s="32">
        <v>3.33</v>
      </c>
      <c r="M361" s="33">
        <v>201703</v>
      </c>
      <c r="N361" s="34">
        <v>60.01</v>
      </c>
    </row>
    <row r="362" spans="1:14" x14ac:dyDescent="0.25">
      <c r="A362" s="24">
        <v>143.19999999999999</v>
      </c>
      <c r="B362" s="24">
        <v>0</v>
      </c>
      <c r="C362" s="25">
        <v>0</v>
      </c>
      <c r="D362" s="26">
        <v>10</v>
      </c>
      <c r="E362" s="27">
        <v>0</v>
      </c>
      <c r="F362" s="28">
        <v>0</v>
      </c>
      <c r="G362" s="29">
        <v>6.67</v>
      </c>
      <c r="H362" s="30">
        <v>0</v>
      </c>
      <c r="I362" s="34">
        <v>6.67</v>
      </c>
      <c r="J362" s="34">
        <v>6.67</v>
      </c>
      <c r="K362" s="31">
        <v>3.33</v>
      </c>
      <c r="L362" s="32">
        <v>6.67</v>
      </c>
      <c r="M362" s="33">
        <v>148963.26</v>
      </c>
      <c r="N362" s="34">
        <v>63.34</v>
      </c>
    </row>
    <row r="363" spans="1:14" x14ac:dyDescent="0.25">
      <c r="A363" s="24">
        <v>143.25</v>
      </c>
      <c r="B363" s="24">
        <v>0</v>
      </c>
      <c r="C363" s="25">
        <v>0</v>
      </c>
      <c r="D363" s="26">
        <v>0</v>
      </c>
      <c r="E363" s="27">
        <v>0</v>
      </c>
      <c r="F363" s="28">
        <v>0</v>
      </c>
      <c r="G363" s="29">
        <v>0</v>
      </c>
      <c r="H363" s="30">
        <v>0</v>
      </c>
      <c r="I363" s="34">
        <v>0</v>
      </c>
      <c r="J363" s="34">
        <v>0</v>
      </c>
      <c r="K363" s="31">
        <v>6.67</v>
      </c>
      <c r="L363" s="32">
        <v>0</v>
      </c>
      <c r="M363" s="33">
        <v>15819.93</v>
      </c>
      <c r="N363" s="34">
        <v>0</v>
      </c>
    </row>
    <row r="364" spans="1:14" x14ac:dyDescent="0.25">
      <c r="A364" s="24">
        <v>143.30000000000001</v>
      </c>
      <c r="B364" s="24">
        <v>0</v>
      </c>
      <c r="C364" s="25">
        <v>0</v>
      </c>
      <c r="D364" s="26">
        <v>0</v>
      </c>
      <c r="E364" s="27">
        <v>0</v>
      </c>
      <c r="F364" s="28">
        <v>0</v>
      </c>
      <c r="G364" s="29">
        <v>0</v>
      </c>
      <c r="H364" s="30">
        <v>0</v>
      </c>
      <c r="I364" s="34">
        <v>3.33</v>
      </c>
      <c r="J364" s="34">
        <v>0</v>
      </c>
      <c r="K364" s="31">
        <v>0</v>
      </c>
      <c r="L364" s="32">
        <v>0</v>
      </c>
      <c r="M364" s="33">
        <v>86.68</v>
      </c>
      <c r="N364" s="34">
        <v>0</v>
      </c>
    </row>
    <row r="365" spans="1:14" x14ac:dyDescent="0.25">
      <c r="A365" s="24">
        <v>143.35</v>
      </c>
      <c r="B365" s="24">
        <v>6.67</v>
      </c>
      <c r="C365" s="25">
        <v>0</v>
      </c>
      <c r="D365" s="26">
        <v>0</v>
      </c>
      <c r="E365" s="27">
        <v>0</v>
      </c>
      <c r="F365" s="28">
        <v>0</v>
      </c>
      <c r="G365" s="29">
        <v>0</v>
      </c>
      <c r="H365" s="30">
        <v>0</v>
      </c>
      <c r="I365" s="34">
        <v>0</v>
      </c>
      <c r="J365" s="34">
        <v>0</v>
      </c>
      <c r="K365" s="31">
        <v>0</v>
      </c>
      <c r="L365" s="32">
        <v>0</v>
      </c>
      <c r="M365" s="33">
        <v>26.67</v>
      </c>
      <c r="N365" s="34">
        <v>6.67</v>
      </c>
    </row>
    <row r="366" spans="1:14" x14ac:dyDescent="0.25">
      <c r="A366" s="24">
        <v>143.4</v>
      </c>
      <c r="B366" s="24">
        <v>0</v>
      </c>
      <c r="C366" s="25">
        <v>0</v>
      </c>
      <c r="D366" s="26">
        <v>0</v>
      </c>
      <c r="E366" s="27">
        <v>0</v>
      </c>
      <c r="F366" s="28">
        <v>0</v>
      </c>
      <c r="G366" s="29">
        <v>0</v>
      </c>
      <c r="H366" s="30">
        <v>0</v>
      </c>
      <c r="I366" s="34">
        <v>0</v>
      </c>
      <c r="J366" s="34">
        <v>0</v>
      </c>
      <c r="K366" s="31">
        <v>0</v>
      </c>
      <c r="L366" s="32">
        <v>0</v>
      </c>
      <c r="M366" s="33">
        <v>90.01</v>
      </c>
      <c r="N366" s="34">
        <v>10</v>
      </c>
    </row>
    <row r="367" spans="1:14" x14ac:dyDescent="0.25">
      <c r="A367" s="24">
        <v>143.44999999999999</v>
      </c>
      <c r="B367" s="24">
        <v>0</v>
      </c>
      <c r="C367" s="25">
        <v>0</v>
      </c>
      <c r="D367" s="26">
        <v>0</v>
      </c>
      <c r="E367" s="27">
        <v>3.33</v>
      </c>
      <c r="F367" s="28">
        <v>0</v>
      </c>
      <c r="G367" s="29">
        <v>0</v>
      </c>
      <c r="H367" s="30">
        <v>0</v>
      </c>
      <c r="I367" s="34">
        <v>0</v>
      </c>
      <c r="J367" s="34">
        <v>0</v>
      </c>
      <c r="K367" s="31">
        <v>0</v>
      </c>
      <c r="L367" s="32">
        <v>0</v>
      </c>
      <c r="M367" s="33">
        <v>853.56</v>
      </c>
      <c r="N367" s="34">
        <v>113.35</v>
      </c>
    </row>
    <row r="368" spans="1:14" x14ac:dyDescent="0.25">
      <c r="A368" s="24">
        <v>143.5</v>
      </c>
      <c r="B368" s="24">
        <v>0</v>
      </c>
      <c r="C368" s="25">
        <v>0</v>
      </c>
      <c r="D368" s="26">
        <v>0</v>
      </c>
      <c r="E368" s="27">
        <v>0</v>
      </c>
      <c r="F368" s="28">
        <v>0</v>
      </c>
      <c r="G368" s="29">
        <v>0</v>
      </c>
      <c r="H368" s="30">
        <v>0</v>
      </c>
      <c r="I368" s="34">
        <v>6.67</v>
      </c>
      <c r="J368" s="34">
        <v>0</v>
      </c>
      <c r="K368" s="31">
        <v>0</v>
      </c>
      <c r="L368" s="32">
        <v>0</v>
      </c>
      <c r="M368" s="33">
        <v>6974.53</v>
      </c>
      <c r="N368" s="34">
        <v>910.21</v>
      </c>
    </row>
    <row r="369" spans="1:14" x14ac:dyDescent="0.25">
      <c r="A369" s="24">
        <v>144.55000000000001</v>
      </c>
      <c r="B369" s="24">
        <v>0</v>
      </c>
      <c r="C369" s="25">
        <v>0</v>
      </c>
      <c r="D369" s="26">
        <v>0</v>
      </c>
      <c r="E369" s="27">
        <v>0</v>
      </c>
      <c r="F369" s="28">
        <v>0</v>
      </c>
      <c r="G369" s="29">
        <v>0</v>
      </c>
      <c r="H369" s="30">
        <v>0</v>
      </c>
      <c r="I369" s="34">
        <v>0</v>
      </c>
      <c r="J369" s="34">
        <v>0</v>
      </c>
      <c r="K369" s="31">
        <v>0</v>
      </c>
      <c r="L369" s="32">
        <v>3.33</v>
      </c>
      <c r="M369" s="33">
        <v>32195.53</v>
      </c>
      <c r="N369" s="34">
        <v>3.33</v>
      </c>
    </row>
    <row r="370" spans="1:14" x14ac:dyDescent="0.25">
      <c r="A370" s="24">
        <v>144.6</v>
      </c>
      <c r="B370" s="24">
        <v>0</v>
      </c>
      <c r="C370" s="25">
        <v>3.33</v>
      </c>
      <c r="D370" s="26">
        <v>6.67</v>
      </c>
      <c r="E370" s="27">
        <v>3.33</v>
      </c>
      <c r="F370" s="28">
        <v>3.33</v>
      </c>
      <c r="G370" s="29">
        <v>3.33</v>
      </c>
      <c r="H370" s="30">
        <v>0</v>
      </c>
      <c r="I370" s="34">
        <v>0</v>
      </c>
      <c r="J370" s="34">
        <v>6.67</v>
      </c>
      <c r="K370" s="31">
        <v>0</v>
      </c>
      <c r="L370" s="32">
        <v>0</v>
      </c>
      <c r="M370" s="33">
        <v>49615.83</v>
      </c>
      <c r="N370" s="34">
        <v>13.33</v>
      </c>
    </row>
    <row r="371" spans="1:14" x14ac:dyDescent="0.25">
      <c r="A371" s="24">
        <v>144.65</v>
      </c>
      <c r="B371" s="24">
        <v>0</v>
      </c>
      <c r="C371" s="25">
        <v>3.33</v>
      </c>
      <c r="D371" s="26">
        <v>3.33</v>
      </c>
      <c r="E371" s="27">
        <v>0</v>
      </c>
      <c r="F371" s="28">
        <v>0</v>
      </c>
      <c r="G371" s="29">
        <v>0</v>
      </c>
      <c r="H371" s="30">
        <v>0</v>
      </c>
      <c r="I371" s="34">
        <v>0</v>
      </c>
      <c r="J371" s="34">
        <v>0</v>
      </c>
      <c r="K371" s="31">
        <v>0</v>
      </c>
      <c r="L371" s="32">
        <v>3.33</v>
      </c>
      <c r="M371" s="33">
        <v>79552.44</v>
      </c>
      <c r="N371" s="34">
        <v>23.34</v>
      </c>
    </row>
    <row r="372" spans="1:14" x14ac:dyDescent="0.25">
      <c r="A372" s="24">
        <v>144.69999999999999</v>
      </c>
      <c r="B372" s="24">
        <v>6.67</v>
      </c>
      <c r="C372" s="25">
        <v>6.67</v>
      </c>
      <c r="D372" s="26">
        <v>6.67</v>
      </c>
      <c r="E372" s="27">
        <v>3.33</v>
      </c>
      <c r="F372" s="28">
        <v>0</v>
      </c>
      <c r="G372" s="29">
        <v>0</v>
      </c>
      <c r="H372" s="30">
        <v>0</v>
      </c>
      <c r="I372" s="34">
        <v>3.33</v>
      </c>
      <c r="J372" s="34">
        <v>0</v>
      </c>
      <c r="K372" s="31">
        <v>0</v>
      </c>
      <c r="L372" s="32">
        <v>0</v>
      </c>
      <c r="M372" s="33">
        <v>107120.2</v>
      </c>
      <c r="N372" s="34">
        <v>66.680000000000007</v>
      </c>
    </row>
    <row r="373" spans="1:14" x14ac:dyDescent="0.25">
      <c r="A373" s="24">
        <v>144.75</v>
      </c>
      <c r="B373" s="24">
        <v>0</v>
      </c>
      <c r="C373" s="25">
        <v>0</v>
      </c>
      <c r="D373" s="26">
        <v>0</v>
      </c>
      <c r="E373" s="27">
        <v>0</v>
      </c>
      <c r="F373" s="28">
        <v>10</v>
      </c>
      <c r="G373" s="29">
        <v>6.67</v>
      </c>
      <c r="H373" s="30">
        <v>10</v>
      </c>
      <c r="I373" s="34">
        <v>0</v>
      </c>
      <c r="J373" s="34">
        <v>3.33</v>
      </c>
      <c r="K373" s="31">
        <v>10</v>
      </c>
      <c r="L373" s="32">
        <v>6.67</v>
      </c>
      <c r="M373" s="33">
        <v>131013.63</v>
      </c>
      <c r="N373" s="34">
        <v>50.01</v>
      </c>
    </row>
    <row r="374" spans="1:14" x14ac:dyDescent="0.25">
      <c r="A374" s="24">
        <v>144.80000000000001</v>
      </c>
      <c r="B374" s="24">
        <v>0</v>
      </c>
      <c r="C374" s="25">
        <v>3.33</v>
      </c>
      <c r="D374" s="26">
        <v>0</v>
      </c>
      <c r="E374" s="27">
        <v>3.33</v>
      </c>
      <c r="F374" s="28">
        <v>3.33</v>
      </c>
      <c r="G374" s="29">
        <v>0</v>
      </c>
      <c r="H374" s="30">
        <v>0</v>
      </c>
      <c r="I374" s="34">
        <v>0</v>
      </c>
      <c r="J374" s="34">
        <v>6.67</v>
      </c>
      <c r="K374" s="31">
        <v>13.34</v>
      </c>
      <c r="L374" s="32">
        <v>6.67</v>
      </c>
      <c r="M374" s="33">
        <v>144829.79</v>
      </c>
      <c r="N374" s="34">
        <v>53.34</v>
      </c>
    </row>
    <row r="375" spans="1:14" x14ac:dyDescent="0.25">
      <c r="A375" s="24">
        <v>144.85</v>
      </c>
      <c r="B375" s="24">
        <v>3.33</v>
      </c>
      <c r="C375" s="25">
        <v>0</v>
      </c>
      <c r="D375" s="26">
        <v>0</v>
      </c>
      <c r="E375" s="27">
        <v>0</v>
      </c>
      <c r="F375" s="28">
        <v>0</v>
      </c>
      <c r="G375" s="29">
        <v>0</v>
      </c>
      <c r="H375" s="30">
        <v>10</v>
      </c>
      <c r="I375" s="34">
        <v>3.33</v>
      </c>
      <c r="J375" s="34">
        <v>0</v>
      </c>
      <c r="K375" s="31">
        <v>6.67</v>
      </c>
      <c r="L375" s="32">
        <v>0</v>
      </c>
      <c r="M375" s="33">
        <v>154587.38</v>
      </c>
      <c r="N375" s="34">
        <v>93.35</v>
      </c>
    </row>
    <row r="376" spans="1:14" x14ac:dyDescent="0.25">
      <c r="A376" s="24">
        <v>144.9</v>
      </c>
      <c r="B376" s="24">
        <v>13.34</v>
      </c>
      <c r="C376" s="25">
        <v>0</v>
      </c>
      <c r="D376" s="26">
        <v>0</v>
      </c>
      <c r="E376" s="27">
        <v>0</v>
      </c>
      <c r="F376" s="28">
        <v>0</v>
      </c>
      <c r="G376" s="29">
        <v>0</v>
      </c>
      <c r="H376" s="30">
        <v>10</v>
      </c>
      <c r="I376" s="34">
        <v>6.67</v>
      </c>
      <c r="J376" s="34">
        <v>13.34</v>
      </c>
      <c r="K376" s="31">
        <v>3.33</v>
      </c>
      <c r="L376" s="32">
        <v>3.33</v>
      </c>
      <c r="M376" s="33">
        <v>160625.95000000001</v>
      </c>
      <c r="N376" s="34">
        <v>70.010000000000005</v>
      </c>
    </row>
    <row r="377" spans="1:14" x14ac:dyDescent="0.25">
      <c r="A377" s="24">
        <v>144.94999999999999</v>
      </c>
      <c r="B377" s="24">
        <v>10</v>
      </c>
      <c r="C377" s="25">
        <v>10</v>
      </c>
      <c r="D377" s="26">
        <v>0</v>
      </c>
      <c r="E377" s="27">
        <v>6.67</v>
      </c>
      <c r="F377" s="28">
        <v>0</v>
      </c>
      <c r="G377" s="29">
        <v>0</v>
      </c>
      <c r="H377" s="30">
        <v>0</v>
      </c>
      <c r="I377" s="34">
        <v>0</v>
      </c>
      <c r="J377" s="34">
        <v>0</v>
      </c>
      <c r="K377" s="31">
        <v>6.67</v>
      </c>
      <c r="L377" s="32">
        <v>3.33</v>
      </c>
      <c r="M377" s="33">
        <v>163732.94</v>
      </c>
      <c r="N377" s="34">
        <v>70.010000000000005</v>
      </c>
    </row>
    <row r="378" spans="1:14" x14ac:dyDescent="0.25">
      <c r="A378" s="24">
        <v>145</v>
      </c>
      <c r="B378" s="24">
        <v>0</v>
      </c>
      <c r="C378" s="25">
        <v>0</v>
      </c>
      <c r="D378" s="26">
        <v>6.67</v>
      </c>
      <c r="E378" s="27">
        <v>3.33</v>
      </c>
      <c r="F378" s="28">
        <v>3.33</v>
      </c>
      <c r="G378" s="29">
        <v>3.33</v>
      </c>
      <c r="H378" s="30">
        <v>0</v>
      </c>
      <c r="I378" s="34">
        <v>10</v>
      </c>
      <c r="J378" s="34">
        <v>3.33</v>
      </c>
      <c r="K378" s="31">
        <v>3.33</v>
      </c>
      <c r="L378" s="32">
        <v>0</v>
      </c>
      <c r="M378" s="33">
        <v>165464.57999999999</v>
      </c>
      <c r="N378" s="34">
        <v>70.010000000000005</v>
      </c>
    </row>
    <row r="379" spans="1:14" x14ac:dyDescent="0.25">
      <c r="A379" s="24">
        <v>145.05000000000001</v>
      </c>
      <c r="B379" s="24">
        <v>0</v>
      </c>
      <c r="C379" s="25">
        <v>3.33</v>
      </c>
      <c r="D379" s="26">
        <v>13.34</v>
      </c>
      <c r="E379" s="27">
        <v>0</v>
      </c>
      <c r="F379" s="28">
        <v>0</v>
      </c>
      <c r="G379" s="29">
        <v>0</v>
      </c>
      <c r="H379" s="30">
        <v>0</v>
      </c>
      <c r="I379" s="34">
        <v>3.33</v>
      </c>
      <c r="J379" s="34">
        <v>13.34</v>
      </c>
      <c r="K379" s="31">
        <v>0</v>
      </c>
      <c r="L379" s="32">
        <v>3.33</v>
      </c>
      <c r="M379" s="33">
        <v>163783.57999999999</v>
      </c>
      <c r="N379" s="34">
        <v>56.68</v>
      </c>
    </row>
    <row r="380" spans="1:14" x14ac:dyDescent="0.25">
      <c r="A380" s="24">
        <v>145.1</v>
      </c>
      <c r="B380" s="24">
        <v>0</v>
      </c>
      <c r="C380" s="25">
        <v>10</v>
      </c>
      <c r="D380" s="26">
        <v>0</v>
      </c>
      <c r="E380" s="27">
        <v>0</v>
      </c>
      <c r="F380" s="28">
        <v>0</v>
      </c>
      <c r="G380" s="29">
        <v>3.33</v>
      </c>
      <c r="H380" s="30">
        <v>0</v>
      </c>
      <c r="I380" s="34">
        <v>20.010000000000002</v>
      </c>
      <c r="J380" s="34">
        <v>0</v>
      </c>
      <c r="K380" s="31">
        <v>16.670000000000002</v>
      </c>
      <c r="L380" s="32">
        <v>6.67</v>
      </c>
      <c r="M380" s="33">
        <v>159759.10999999999</v>
      </c>
      <c r="N380" s="34">
        <v>46.67</v>
      </c>
    </row>
    <row r="381" spans="1:14" x14ac:dyDescent="0.25">
      <c r="A381" s="24">
        <v>145.15</v>
      </c>
      <c r="B381" s="24">
        <v>3.33</v>
      </c>
      <c r="C381" s="25">
        <v>3.33</v>
      </c>
      <c r="D381" s="26">
        <v>0</v>
      </c>
      <c r="E381" s="27">
        <v>0</v>
      </c>
      <c r="F381" s="28">
        <v>3.33</v>
      </c>
      <c r="G381" s="29">
        <v>10</v>
      </c>
      <c r="H381" s="30">
        <v>0</v>
      </c>
      <c r="I381" s="34">
        <v>3.33</v>
      </c>
      <c r="J381" s="34">
        <v>0</v>
      </c>
      <c r="K381" s="31">
        <v>6.67</v>
      </c>
      <c r="L381" s="32">
        <v>13.34</v>
      </c>
      <c r="M381" s="33">
        <v>144109.85999999999</v>
      </c>
      <c r="N381" s="34">
        <v>56.68</v>
      </c>
    </row>
    <row r="382" spans="1:14" x14ac:dyDescent="0.25">
      <c r="A382" s="24">
        <v>145.19999999999999</v>
      </c>
      <c r="B382" s="24">
        <v>6.67</v>
      </c>
      <c r="C382" s="25">
        <v>3.33</v>
      </c>
      <c r="D382" s="26">
        <v>0</v>
      </c>
      <c r="E382" s="27">
        <v>0</v>
      </c>
      <c r="F382" s="28">
        <v>0</v>
      </c>
      <c r="G382" s="29">
        <v>10</v>
      </c>
      <c r="H382" s="30">
        <v>6.67</v>
      </c>
      <c r="I382" s="34">
        <v>0</v>
      </c>
      <c r="J382" s="34">
        <v>3.33</v>
      </c>
      <c r="K382" s="31">
        <v>0</v>
      </c>
      <c r="L382" s="32">
        <v>3.33</v>
      </c>
      <c r="M382" s="33">
        <v>109814.74</v>
      </c>
      <c r="N382" s="34">
        <v>13.33</v>
      </c>
    </row>
    <row r="383" spans="1:14" x14ac:dyDescent="0.25">
      <c r="A383" s="24">
        <v>145.25</v>
      </c>
      <c r="B383" s="24">
        <v>0</v>
      </c>
      <c r="C383" s="25">
        <v>0</v>
      </c>
      <c r="D383" s="26">
        <v>3.33</v>
      </c>
      <c r="E383" s="27">
        <v>0</v>
      </c>
      <c r="F383" s="28">
        <v>0</v>
      </c>
      <c r="G383" s="29">
        <v>0</v>
      </c>
      <c r="H383" s="30">
        <v>3.33</v>
      </c>
      <c r="I383" s="34">
        <v>0</v>
      </c>
      <c r="J383" s="34">
        <v>0</v>
      </c>
      <c r="K383" s="31">
        <v>0</v>
      </c>
      <c r="L383" s="32">
        <v>0</v>
      </c>
      <c r="M383" s="33">
        <v>10489.98</v>
      </c>
      <c r="N383" s="34">
        <v>0</v>
      </c>
    </row>
    <row r="384" spans="1:14" x14ac:dyDescent="0.25">
      <c r="A384" s="24">
        <v>145.30000000000001</v>
      </c>
      <c r="B384" s="24">
        <v>0</v>
      </c>
      <c r="C384" s="25">
        <v>0</v>
      </c>
      <c r="D384" s="26">
        <v>0</v>
      </c>
      <c r="E384" s="27">
        <v>0</v>
      </c>
      <c r="F384" s="28">
        <v>0</v>
      </c>
      <c r="G384" s="29">
        <v>0</v>
      </c>
      <c r="H384" s="30">
        <v>0</v>
      </c>
      <c r="I384" s="34">
        <v>0</v>
      </c>
      <c r="J384" s="34">
        <v>0</v>
      </c>
      <c r="K384" s="31">
        <v>0</v>
      </c>
      <c r="L384" s="32">
        <v>0</v>
      </c>
      <c r="M384" s="33">
        <v>90.02</v>
      </c>
      <c r="N384" s="34">
        <v>10</v>
      </c>
    </row>
    <row r="385" spans="1:14" x14ac:dyDescent="0.25">
      <c r="A385" s="24">
        <v>145.35</v>
      </c>
      <c r="B385" s="24">
        <v>0</v>
      </c>
      <c r="C385" s="25">
        <v>0</v>
      </c>
      <c r="D385" s="26">
        <v>6.67</v>
      </c>
      <c r="E385" s="27">
        <v>0</v>
      </c>
      <c r="F385" s="28">
        <v>0</v>
      </c>
      <c r="G385" s="29">
        <v>0</v>
      </c>
      <c r="H385" s="30">
        <v>0</v>
      </c>
      <c r="I385" s="34">
        <v>0</v>
      </c>
      <c r="J385" s="34">
        <v>0</v>
      </c>
      <c r="K385" s="31">
        <v>0</v>
      </c>
      <c r="L385" s="32">
        <v>0</v>
      </c>
      <c r="M385" s="33">
        <v>46.67</v>
      </c>
      <c r="N385" s="34">
        <v>0</v>
      </c>
    </row>
    <row r="386" spans="1:14" x14ac:dyDescent="0.25">
      <c r="A386" s="24">
        <v>145.4</v>
      </c>
      <c r="B386" s="24">
        <v>0</v>
      </c>
      <c r="C386" s="25">
        <v>3.33</v>
      </c>
      <c r="D386" s="26">
        <v>6.67</v>
      </c>
      <c r="E386" s="27">
        <v>0</v>
      </c>
      <c r="F386" s="28">
        <v>0</v>
      </c>
      <c r="G386" s="29">
        <v>0</v>
      </c>
      <c r="H386" s="30">
        <v>0</v>
      </c>
      <c r="I386" s="34">
        <v>0</v>
      </c>
      <c r="J386" s="34">
        <v>0</v>
      </c>
      <c r="K386" s="31">
        <v>0</v>
      </c>
      <c r="L386" s="32">
        <v>0</v>
      </c>
      <c r="M386" s="33">
        <v>126.69</v>
      </c>
      <c r="N386" s="34">
        <v>0</v>
      </c>
    </row>
    <row r="387" spans="1:14" x14ac:dyDescent="0.25">
      <c r="A387" s="24">
        <v>145.44999999999999</v>
      </c>
      <c r="B387" s="24">
        <v>0</v>
      </c>
      <c r="C387" s="25">
        <v>0</v>
      </c>
      <c r="D387" s="26">
        <v>0</v>
      </c>
      <c r="E387" s="27">
        <v>0</v>
      </c>
      <c r="F387" s="28">
        <v>0</v>
      </c>
      <c r="G387" s="29">
        <v>0</v>
      </c>
      <c r="H387" s="30">
        <v>0</v>
      </c>
      <c r="I387" s="34">
        <v>0</v>
      </c>
      <c r="J387" s="34">
        <v>0</v>
      </c>
      <c r="K387" s="31">
        <v>0</v>
      </c>
      <c r="L387" s="32">
        <v>0</v>
      </c>
      <c r="M387" s="33">
        <v>456.76</v>
      </c>
      <c r="N387" s="34">
        <v>0</v>
      </c>
    </row>
    <row r="388" spans="1:14" x14ac:dyDescent="0.25">
      <c r="A388" s="24">
        <v>145.5</v>
      </c>
      <c r="B388" s="24">
        <v>0</v>
      </c>
      <c r="C388" s="25">
        <v>0</v>
      </c>
      <c r="D388" s="26">
        <v>6.67</v>
      </c>
      <c r="E388" s="27">
        <v>0</v>
      </c>
      <c r="F388" s="28">
        <v>0</v>
      </c>
      <c r="G388" s="29">
        <v>0</v>
      </c>
      <c r="H388" s="30">
        <v>0</v>
      </c>
      <c r="I388" s="34">
        <v>0</v>
      </c>
      <c r="J388" s="34">
        <v>0</v>
      </c>
      <c r="K388" s="31">
        <v>0</v>
      </c>
      <c r="L388" s="32">
        <v>0</v>
      </c>
      <c r="M388" s="33">
        <v>5132.62</v>
      </c>
      <c r="N388" s="34">
        <v>3.33</v>
      </c>
    </row>
    <row r="389" spans="1:14" x14ac:dyDescent="0.25">
      <c r="A389" s="24">
        <v>149.55000000000001</v>
      </c>
      <c r="B389" s="24">
        <v>0</v>
      </c>
      <c r="C389" s="25">
        <v>0</v>
      </c>
      <c r="D389" s="26">
        <v>3.33</v>
      </c>
      <c r="E389" s="27">
        <v>0</v>
      </c>
      <c r="F389" s="28">
        <v>6.67</v>
      </c>
      <c r="G389" s="29">
        <v>0</v>
      </c>
      <c r="H389" s="30">
        <v>0</v>
      </c>
      <c r="I389" s="34">
        <v>0</v>
      </c>
      <c r="J389" s="34">
        <v>0</v>
      </c>
      <c r="K389" s="31">
        <v>0</v>
      </c>
      <c r="L389" s="32">
        <v>6.67</v>
      </c>
      <c r="M389" s="33">
        <v>19558.93</v>
      </c>
      <c r="N389" s="34">
        <v>28998.16</v>
      </c>
    </row>
    <row r="390" spans="1:14" x14ac:dyDescent="0.25">
      <c r="A390" s="24">
        <v>149.6</v>
      </c>
      <c r="B390" s="24">
        <v>0</v>
      </c>
      <c r="C390" s="25">
        <v>0</v>
      </c>
      <c r="D390" s="26">
        <v>0</v>
      </c>
      <c r="E390" s="27">
        <v>0</v>
      </c>
      <c r="F390" s="28">
        <v>0</v>
      </c>
      <c r="G390" s="29">
        <v>0</v>
      </c>
      <c r="H390" s="30">
        <v>3.33</v>
      </c>
      <c r="I390" s="34">
        <v>0</v>
      </c>
      <c r="J390" s="34">
        <v>0</v>
      </c>
      <c r="K390" s="31">
        <v>3.33</v>
      </c>
      <c r="L390" s="32">
        <v>3.33</v>
      </c>
      <c r="M390" s="33">
        <v>37685.14</v>
      </c>
      <c r="N390" s="34">
        <v>54571.82</v>
      </c>
    </row>
    <row r="391" spans="1:14" x14ac:dyDescent="0.25">
      <c r="A391" s="24">
        <v>149.65</v>
      </c>
      <c r="B391" s="24">
        <v>0</v>
      </c>
      <c r="C391" s="25">
        <v>0</v>
      </c>
      <c r="D391" s="26">
        <v>0</v>
      </c>
      <c r="E391" s="27">
        <v>0</v>
      </c>
      <c r="F391" s="28">
        <v>3.33</v>
      </c>
      <c r="G391" s="29">
        <v>0</v>
      </c>
      <c r="H391" s="30">
        <v>0</v>
      </c>
      <c r="I391" s="34">
        <v>6.67</v>
      </c>
      <c r="J391" s="34">
        <v>0</v>
      </c>
      <c r="K391" s="31">
        <v>0</v>
      </c>
      <c r="L391" s="32">
        <v>0</v>
      </c>
      <c r="M391" s="33">
        <v>61521.87</v>
      </c>
      <c r="N391" s="34">
        <v>85942.99</v>
      </c>
    </row>
    <row r="392" spans="1:14" x14ac:dyDescent="0.25">
      <c r="A392" s="24">
        <v>149.69999999999999</v>
      </c>
      <c r="B392" s="24">
        <v>3.33</v>
      </c>
      <c r="C392" s="25">
        <v>13.34</v>
      </c>
      <c r="D392" s="26">
        <v>0</v>
      </c>
      <c r="E392" s="27">
        <v>3.33</v>
      </c>
      <c r="F392" s="28">
        <v>0</v>
      </c>
      <c r="G392" s="29">
        <v>3.33</v>
      </c>
      <c r="H392" s="30">
        <v>0</v>
      </c>
      <c r="I392" s="34">
        <v>0</v>
      </c>
      <c r="J392" s="34">
        <v>0</v>
      </c>
      <c r="K392" s="31">
        <v>0</v>
      </c>
      <c r="L392" s="32">
        <v>0</v>
      </c>
      <c r="M392" s="33">
        <v>76366.81</v>
      </c>
      <c r="N392" s="34">
        <v>107532.6</v>
      </c>
    </row>
    <row r="393" spans="1:14" x14ac:dyDescent="0.25">
      <c r="A393" s="24">
        <v>149.75</v>
      </c>
      <c r="B393" s="24">
        <v>3.33</v>
      </c>
      <c r="C393" s="25">
        <v>3.33</v>
      </c>
      <c r="D393" s="26">
        <v>13.34</v>
      </c>
      <c r="E393" s="27">
        <v>0</v>
      </c>
      <c r="F393" s="28">
        <v>13.34</v>
      </c>
      <c r="G393" s="29">
        <v>0</v>
      </c>
      <c r="H393" s="30">
        <v>3.33</v>
      </c>
      <c r="I393" s="34">
        <v>0</v>
      </c>
      <c r="J393" s="34">
        <v>0</v>
      </c>
      <c r="K393" s="31">
        <v>3.33</v>
      </c>
      <c r="L393" s="32">
        <v>13.34</v>
      </c>
      <c r="M393" s="33">
        <v>100876.6</v>
      </c>
      <c r="N393" s="34">
        <v>141150.99</v>
      </c>
    </row>
    <row r="394" spans="1:14" x14ac:dyDescent="0.25">
      <c r="A394" s="24">
        <v>149.80000000000001</v>
      </c>
      <c r="B394" s="24">
        <v>26.67</v>
      </c>
      <c r="C394" s="25">
        <v>0</v>
      </c>
      <c r="D394" s="26">
        <v>0</v>
      </c>
      <c r="E394" s="27">
        <v>3.33</v>
      </c>
      <c r="F394" s="28">
        <v>0</v>
      </c>
      <c r="G394" s="29">
        <v>6.67</v>
      </c>
      <c r="H394" s="30">
        <v>0</v>
      </c>
      <c r="I394" s="34">
        <v>0</v>
      </c>
      <c r="J394" s="34">
        <v>3.33</v>
      </c>
      <c r="K394" s="31">
        <v>6.67</v>
      </c>
      <c r="L394" s="32">
        <v>6.67</v>
      </c>
      <c r="M394" s="33">
        <v>112445.39</v>
      </c>
      <c r="N394" s="34">
        <v>155734.96</v>
      </c>
    </row>
    <row r="395" spans="1:14" x14ac:dyDescent="0.25">
      <c r="A395" s="24">
        <v>149.85</v>
      </c>
      <c r="B395" s="24">
        <v>13.34</v>
      </c>
      <c r="C395" s="25">
        <v>0</v>
      </c>
      <c r="D395" s="26">
        <v>0</v>
      </c>
      <c r="E395" s="27">
        <v>6.67</v>
      </c>
      <c r="F395" s="28">
        <v>6.67</v>
      </c>
      <c r="G395" s="29">
        <v>0</v>
      </c>
      <c r="H395" s="30">
        <v>0</v>
      </c>
      <c r="I395" s="34">
        <v>3.33</v>
      </c>
      <c r="J395" s="34">
        <v>6.67</v>
      </c>
      <c r="K395" s="31">
        <v>3.33</v>
      </c>
      <c r="L395" s="32">
        <v>0</v>
      </c>
      <c r="M395" s="33">
        <v>117469.69</v>
      </c>
      <c r="N395" s="34">
        <v>168356.65</v>
      </c>
    </row>
    <row r="396" spans="1:14" x14ac:dyDescent="0.25">
      <c r="A396" s="24">
        <v>149.9</v>
      </c>
      <c r="B396" s="24">
        <v>16.670000000000002</v>
      </c>
      <c r="C396" s="25">
        <v>0</v>
      </c>
      <c r="D396" s="26">
        <v>0</v>
      </c>
      <c r="E396" s="27">
        <v>0</v>
      </c>
      <c r="F396" s="28">
        <v>0</v>
      </c>
      <c r="G396" s="29">
        <v>0</v>
      </c>
      <c r="H396" s="30">
        <v>6.67</v>
      </c>
      <c r="I396" s="34">
        <v>6.67</v>
      </c>
      <c r="J396" s="34">
        <v>6.67</v>
      </c>
      <c r="K396" s="31">
        <v>3.33</v>
      </c>
      <c r="L396" s="32">
        <v>3.33</v>
      </c>
      <c r="M396" s="33">
        <v>126302.58</v>
      </c>
      <c r="N396" s="34">
        <v>175574.48</v>
      </c>
    </row>
    <row r="397" spans="1:14" x14ac:dyDescent="0.25">
      <c r="A397" s="24">
        <v>149.94999999999999</v>
      </c>
      <c r="B397" s="24">
        <v>3.33</v>
      </c>
      <c r="C397" s="25">
        <v>0</v>
      </c>
      <c r="D397" s="26">
        <v>6.67</v>
      </c>
      <c r="E397" s="27">
        <v>13.34</v>
      </c>
      <c r="F397" s="28">
        <v>0</v>
      </c>
      <c r="G397" s="29">
        <v>0</v>
      </c>
      <c r="H397" s="30">
        <v>6.67</v>
      </c>
      <c r="I397" s="34">
        <v>3.33</v>
      </c>
      <c r="J397" s="34">
        <v>6.67</v>
      </c>
      <c r="K397" s="31">
        <v>0</v>
      </c>
      <c r="L397" s="32">
        <v>10</v>
      </c>
      <c r="M397" s="33">
        <v>128582</v>
      </c>
      <c r="N397" s="34">
        <v>183924.89</v>
      </c>
    </row>
    <row r="398" spans="1:14" x14ac:dyDescent="0.25">
      <c r="A398" s="24">
        <v>150</v>
      </c>
      <c r="B398" s="24">
        <v>16.670000000000002</v>
      </c>
      <c r="C398" s="25">
        <v>6.67</v>
      </c>
      <c r="D398" s="26">
        <v>3.33</v>
      </c>
      <c r="E398" s="27">
        <v>0</v>
      </c>
      <c r="F398" s="28">
        <v>3.33</v>
      </c>
      <c r="G398" s="29">
        <v>0</v>
      </c>
      <c r="H398" s="30">
        <v>3.33</v>
      </c>
      <c r="I398" s="34">
        <v>3.33</v>
      </c>
      <c r="J398" s="34">
        <v>0</v>
      </c>
      <c r="K398" s="31">
        <v>0</v>
      </c>
      <c r="L398" s="32">
        <v>10</v>
      </c>
      <c r="M398" s="33">
        <v>128352.03</v>
      </c>
      <c r="N398" s="34">
        <v>179376.58</v>
      </c>
    </row>
    <row r="399" spans="1:14" x14ac:dyDescent="0.25">
      <c r="A399" s="24">
        <v>150.05000000000001</v>
      </c>
      <c r="B399" s="24">
        <v>26.67</v>
      </c>
      <c r="C399" s="25">
        <v>3.33</v>
      </c>
      <c r="D399" s="26">
        <v>0</v>
      </c>
      <c r="E399" s="27">
        <v>6.67</v>
      </c>
      <c r="F399" s="28">
        <v>0</v>
      </c>
      <c r="G399" s="29">
        <v>3.33</v>
      </c>
      <c r="H399" s="30">
        <v>6.67</v>
      </c>
      <c r="I399" s="34">
        <v>6.67</v>
      </c>
      <c r="J399" s="34">
        <v>0</v>
      </c>
      <c r="K399" s="31">
        <v>10</v>
      </c>
      <c r="L399" s="32">
        <v>10</v>
      </c>
      <c r="M399" s="33">
        <v>127974.34</v>
      </c>
      <c r="N399" s="34">
        <v>180895.38</v>
      </c>
    </row>
    <row r="400" spans="1:14" x14ac:dyDescent="0.25">
      <c r="A400" s="24">
        <v>150.1</v>
      </c>
      <c r="B400" s="24">
        <v>10</v>
      </c>
      <c r="C400" s="25">
        <v>3.33</v>
      </c>
      <c r="D400" s="26">
        <v>13.34</v>
      </c>
      <c r="E400" s="27">
        <v>6.67</v>
      </c>
      <c r="F400" s="28">
        <v>6.67</v>
      </c>
      <c r="G400" s="29">
        <v>0</v>
      </c>
      <c r="H400" s="30">
        <v>0</v>
      </c>
      <c r="I400" s="34">
        <v>3.33</v>
      </c>
      <c r="J400" s="34">
        <v>0</v>
      </c>
      <c r="K400" s="31">
        <v>10</v>
      </c>
      <c r="L400" s="32">
        <v>0</v>
      </c>
      <c r="M400" s="33">
        <v>125077.03</v>
      </c>
      <c r="N400" s="34">
        <v>176407.34</v>
      </c>
    </row>
    <row r="401" spans="1:14" x14ac:dyDescent="0.25">
      <c r="A401" s="24">
        <v>150.15</v>
      </c>
      <c r="B401" s="24">
        <v>0</v>
      </c>
      <c r="C401" s="25">
        <v>3.33</v>
      </c>
      <c r="D401" s="26">
        <v>0</v>
      </c>
      <c r="E401" s="27">
        <v>0</v>
      </c>
      <c r="F401" s="28">
        <v>0</v>
      </c>
      <c r="G401" s="29">
        <v>0</v>
      </c>
      <c r="H401" s="30">
        <v>0</v>
      </c>
      <c r="I401" s="34">
        <v>3.33</v>
      </c>
      <c r="J401" s="34">
        <v>6.67</v>
      </c>
      <c r="K401" s="31">
        <v>3.33</v>
      </c>
      <c r="L401" s="32">
        <v>6.67</v>
      </c>
      <c r="M401" s="33">
        <v>117326.28</v>
      </c>
      <c r="N401" s="34">
        <v>162686.66</v>
      </c>
    </row>
    <row r="402" spans="1:14" x14ac:dyDescent="0.25">
      <c r="A402" s="24">
        <v>150.19999999999999</v>
      </c>
      <c r="B402" s="24">
        <v>6.67</v>
      </c>
      <c r="C402" s="25">
        <v>6.67</v>
      </c>
      <c r="D402" s="26">
        <v>0</v>
      </c>
      <c r="E402" s="27">
        <v>6.67</v>
      </c>
      <c r="F402" s="28">
        <v>0</v>
      </c>
      <c r="G402" s="29">
        <v>0</v>
      </c>
      <c r="H402" s="30">
        <v>0</v>
      </c>
      <c r="I402" s="34">
        <v>0</v>
      </c>
      <c r="J402" s="34">
        <v>0</v>
      </c>
      <c r="K402" s="31">
        <v>3.33</v>
      </c>
      <c r="L402" s="32">
        <v>10</v>
      </c>
      <c r="M402" s="33">
        <v>92377.22</v>
      </c>
      <c r="N402" s="34">
        <v>125756.19</v>
      </c>
    </row>
    <row r="403" spans="1:14" x14ac:dyDescent="0.25">
      <c r="A403" s="24">
        <v>150.25</v>
      </c>
      <c r="B403" s="24">
        <v>0</v>
      </c>
      <c r="C403" s="25">
        <v>6.67</v>
      </c>
      <c r="D403" s="26">
        <v>6.67</v>
      </c>
      <c r="E403" s="27">
        <v>0</v>
      </c>
      <c r="F403" s="28">
        <v>0</v>
      </c>
      <c r="G403" s="29">
        <v>0</v>
      </c>
      <c r="H403" s="30">
        <v>0</v>
      </c>
      <c r="I403" s="34">
        <v>0</v>
      </c>
      <c r="J403" s="34">
        <v>0</v>
      </c>
      <c r="K403" s="31">
        <v>0</v>
      </c>
      <c r="L403" s="32">
        <v>0</v>
      </c>
      <c r="M403" s="33">
        <v>16353.3</v>
      </c>
      <c r="N403" s="34">
        <v>17312.009999999998</v>
      </c>
    </row>
    <row r="404" spans="1:14" x14ac:dyDescent="0.25">
      <c r="A404" s="24">
        <v>150.30000000000001</v>
      </c>
      <c r="B404" s="24">
        <v>0</v>
      </c>
      <c r="C404" s="25">
        <v>0</v>
      </c>
      <c r="D404" s="26">
        <v>0</v>
      </c>
      <c r="E404" s="27">
        <v>0</v>
      </c>
      <c r="F404" s="28">
        <v>6.67</v>
      </c>
      <c r="G404" s="29">
        <v>0</v>
      </c>
      <c r="H404" s="30">
        <v>0</v>
      </c>
      <c r="I404" s="34">
        <v>0</v>
      </c>
      <c r="J404" s="34">
        <v>0</v>
      </c>
      <c r="K404" s="31">
        <v>0</v>
      </c>
      <c r="L404" s="32">
        <v>0</v>
      </c>
      <c r="M404" s="33">
        <v>110.02</v>
      </c>
      <c r="N404" s="34">
        <v>120.02</v>
      </c>
    </row>
    <row r="405" spans="1:14" x14ac:dyDescent="0.25">
      <c r="A405" s="24">
        <v>150.35</v>
      </c>
      <c r="B405" s="24">
        <v>0</v>
      </c>
      <c r="C405" s="25">
        <v>3.33</v>
      </c>
      <c r="D405" s="26">
        <v>0</v>
      </c>
      <c r="E405" s="27">
        <v>0</v>
      </c>
      <c r="F405" s="28">
        <v>0</v>
      </c>
      <c r="G405" s="29">
        <v>0</v>
      </c>
      <c r="H405" s="30">
        <v>0</v>
      </c>
      <c r="I405" s="34">
        <v>0</v>
      </c>
      <c r="J405" s="34">
        <v>0</v>
      </c>
      <c r="K405" s="31">
        <v>0</v>
      </c>
      <c r="L405" s="32">
        <v>0</v>
      </c>
      <c r="M405" s="33">
        <v>3.33</v>
      </c>
      <c r="N405" s="34">
        <v>3.33</v>
      </c>
    </row>
    <row r="406" spans="1:14" x14ac:dyDescent="0.25">
      <c r="A406" s="24">
        <v>150.4</v>
      </c>
      <c r="B406" s="24">
        <v>0</v>
      </c>
      <c r="C406" s="25">
        <v>3.33</v>
      </c>
      <c r="D406" s="26">
        <v>0</v>
      </c>
      <c r="E406" s="27">
        <v>0</v>
      </c>
      <c r="F406" s="28">
        <v>0</v>
      </c>
      <c r="G406" s="29">
        <v>3.33</v>
      </c>
      <c r="H406" s="30">
        <v>3.33</v>
      </c>
      <c r="I406" s="34">
        <v>0</v>
      </c>
      <c r="J406" s="34">
        <v>0</v>
      </c>
      <c r="K406" s="31">
        <v>0</v>
      </c>
      <c r="L406" s="32">
        <v>0</v>
      </c>
      <c r="M406" s="33">
        <v>3.33</v>
      </c>
      <c r="N406" s="34">
        <v>0</v>
      </c>
    </row>
    <row r="407" spans="1:14" x14ac:dyDescent="0.25">
      <c r="A407" s="24">
        <v>150.44999999999999</v>
      </c>
      <c r="B407" s="24">
        <v>0</v>
      </c>
      <c r="C407" s="25">
        <v>0</v>
      </c>
      <c r="D407" s="26">
        <v>0</v>
      </c>
      <c r="E407" s="27">
        <v>0</v>
      </c>
      <c r="F407" s="28">
        <v>0</v>
      </c>
      <c r="G407" s="29">
        <v>0</v>
      </c>
      <c r="H407" s="30">
        <v>0</v>
      </c>
      <c r="I407" s="34">
        <v>0</v>
      </c>
      <c r="J407" s="34">
        <v>0</v>
      </c>
      <c r="K407" s="31">
        <v>0</v>
      </c>
      <c r="L407" s="32">
        <v>0</v>
      </c>
      <c r="M407" s="33">
        <v>0</v>
      </c>
      <c r="N407" s="34">
        <v>0</v>
      </c>
    </row>
    <row r="408" spans="1:14" x14ac:dyDescent="0.25">
      <c r="A408" s="24">
        <v>150.5</v>
      </c>
      <c r="B408" s="24">
        <v>0</v>
      </c>
      <c r="C408" s="25">
        <v>0</v>
      </c>
      <c r="D408" s="26">
        <v>0</v>
      </c>
      <c r="E408" s="27">
        <v>0</v>
      </c>
      <c r="F408" s="28">
        <v>0</v>
      </c>
      <c r="G408" s="29">
        <v>0</v>
      </c>
      <c r="H408" s="30">
        <v>0</v>
      </c>
      <c r="I408" s="34">
        <v>0</v>
      </c>
      <c r="J408" s="34">
        <v>0</v>
      </c>
      <c r="K408" s="31">
        <v>0</v>
      </c>
      <c r="L408" s="32">
        <v>0</v>
      </c>
      <c r="M408" s="33">
        <v>3.33</v>
      </c>
      <c r="N408" s="34">
        <v>3.33</v>
      </c>
    </row>
    <row r="409" spans="1:14" x14ac:dyDescent="0.25">
      <c r="A409" s="24">
        <v>154.55000000000001</v>
      </c>
      <c r="B409" s="24">
        <v>6.67</v>
      </c>
      <c r="C409" s="25">
        <v>0</v>
      </c>
      <c r="D409" s="26">
        <v>0</v>
      </c>
      <c r="E409" s="27">
        <v>3.33</v>
      </c>
      <c r="F409" s="28">
        <v>0</v>
      </c>
      <c r="G409" s="29">
        <v>0</v>
      </c>
      <c r="H409" s="30">
        <v>0</v>
      </c>
      <c r="I409" s="34">
        <v>0</v>
      </c>
      <c r="J409" s="34">
        <v>0</v>
      </c>
      <c r="K409" s="31">
        <v>0</v>
      </c>
      <c r="L409" s="32">
        <v>6.67</v>
      </c>
      <c r="M409" s="33">
        <v>70.010000000000005</v>
      </c>
      <c r="N409" s="34">
        <v>105112.04</v>
      </c>
    </row>
    <row r="410" spans="1:14" x14ac:dyDescent="0.25">
      <c r="A410" s="24">
        <v>154.6</v>
      </c>
      <c r="B410" s="24">
        <v>16.670000000000002</v>
      </c>
      <c r="C410" s="25">
        <v>10</v>
      </c>
      <c r="D410" s="26">
        <v>3.33</v>
      </c>
      <c r="E410" s="27">
        <v>0</v>
      </c>
      <c r="F410" s="28">
        <v>0</v>
      </c>
      <c r="G410" s="29">
        <v>3.33</v>
      </c>
      <c r="H410" s="30">
        <v>0</v>
      </c>
      <c r="I410" s="34">
        <v>10</v>
      </c>
      <c r="J410" s="34">
        <v>3.33</v>
      </c>
      <c r="K410" s="31">
        <v>0</v>
      </c>
      <c r="L410" s="32">
        <v>0</v>
      </c>
      <c r="M410" s="33">
        <v>63.34</v>
      </c>
      <c r="N410" s="34">
        <v>192049.94</v>
      </c>
    </row>
    <row r="411" spans="1:14" x14ac:dyDescent="0.25">
      <c r="A411" s="24">
        <v>154.65</v>
      </c>
      <c r="B411" s="24">
        <v>20</v>
      </c>
      <c r="C411" s="25">
        <v>0</v>
      </c>
      <c r="D411" s="26">
        <v>3.33</v>
      </c>
      <c r="E411" s="27">
        <v>0</v>
      </c>
      <c r="F411" s="28">
        <v>0</v>
      </c>
      <c r="G411" s="29">
        <v>3.33</v>
      </c>
      <c r="H411" s="30">
        <v>0</v>
      </c>
      <c r="I411" s="34">
        <v>0</v>
      </c>
      <c r="J411" s="34">
        <v>3.33</v>
      </c>
      <c r="K411" s="31">
        <v>0</v>
      </c>
      <c r="L411" s="32">
        <v>0</v>
      </c>
      <c r="M411" s="33">
        <v>93.35</v>
      </c>
      <c r="N411" s="34">
        <v>284596.65000000002</v>
      </c>
    </row>
    <row r="412" spans="1:14" x14ac:dyDescent="0.25">
      <c r="A412" s="24">
        <v>154.69999999999999</v>
      </c>
      <c r="B412" s="24">
        <v>26.67</v>
      </c>
      <c r="C412" s="25">
        <v>0</v>
      </c>
      <c r="D412" s="26">
        <v>6.67</v>
      </c>
      <c r="E412" s="27">
        <v>3.33</v>
      </c>
      <c r="F412" s="28">
        <v>0</v>
      </c>
      <c r="G412" s="29">
        <v>3.33</v>
      </c>
      <c r="H412" s="30">
        <v>6.67</v>
      </c>
      <c r="I412" s="34">
        <v>20.010000000000002</v>
      </c>
      <c r="J412" s="34">
        <v>6.67</v>
      </c>
      <c r="K412" s="31">
        <v>0</v>
      </c>
      <c r="L412" s="32">
        <v>10</v>
      </c>
      <c r="M412" s="33">
        <v>100.02</v>
      </c>
      <c r="N412" s="34">
        <v>382876.63</v>
      </c>
    </row>
    <row r="413" spans="1:14" x14ac:dyDescent="0.25">
      <c r="A413" s="24">
        <v>154.75</v>
      </c>
      <c r="B413" s="24">
        <v>53.34</v>
      </c>
      <c r="C413" s="25">
        <v>6.67</v>
      </c>
      <c r="D413" s="26">
        <v>16.670000000000002</v>
      </c>
      <c r="E413" s="27">
        <v>23.35</v>
      </c>
      <c r="F413" s="28">
        <v>0</v>
      </c>
      <c r="G413" s="29">
        <v>0</v>
      </c>
      <c r="H413" s="30">
        <v>16.670000000000002</v>
      </c>
      <c r="I413" s="34">
        <v>16.68</v>
      </c>
      <c r="J413" s="34">
        <v>10</v>
      </c>
      <c r="K413" s="31">
        <v>6.67</v>
      </c>
      <c r="L413" s="32">
        <v>6.67</v>
      </c>
      <c r="M413" s="33">
        <v>236.71</v>
      </c>
      <c r="N413" s="34">
        <v>499622.57</v>
      </c>
    </row>
    <row r="414" spans="1:14" x14ac:dyDescent="0.25">
      <c r="A414" s="24">
        <v>154.80000000000001</v>
      </c>
      <c r="B414" s="24">
        <v>20</v>
      </c>
      <c r="C414" s="25">
        <v>3.33</v>
      </c>
      <c r="D414" s="26">
        <v>0</v>
      </c>
      <c r="E414" s="27">
        <v>3.33</v>
      </c>
      <c r="F414" s="28">
        <v>6.67</v>
      </c>
      <c r="G414" s="29">
        <v>6.67</v>
      </c>
      <c r="H414" s="30">
        <v>3.33</v>
      </c>
      <c r="I414" s="34">
        <v>23.34</v>
      </c>
      <c r="J414" s="34">
        <v>0</v>
      </c>
      <c r="K414" s="31">
        <v>3.33</v>
      </c>
      <c r="L414" s="32">
        <v>3.33</v>
      </c>
      <c r="M414" s="33">
        <v>236.71</v>
      </c>
      <c r="N414" s="34">
        <v>543075.76</v>
      </c>
    </row>
    <row r="415" spans="1:14" x14ac:dyDescent="0.25">
      <c r="A415" s="24">
        <v>154.85</v>
      </c>
      <c r="B415" s="24">
        <v>30.01</v>
      </c>
      <c r="C415" s="25">
        <v>0</v>
      </c>
      <c r="D415" s="26">
        <v>0</v>
      </c>
      <c r="E415" s="27">
        <v>6.67</v>
      </c>
      <c r="F415" s="28">
        <v>0</v>
      </c>
      <c r="G415" s="29">
        <v>0</v>
      </c>
      <c r="H415" s="30">
        <v>0</v>
      </c>
      <c r="I415" s="34">
        <v>6.67</v>
      </c>
      <c r="J415" s="34">
        <v>3.33</v>
      </c>
      <c r="K415" s="31">
        <v>0</v>
      </c>
      <c r="L415" s="32">
        <v>23.35</v>
      </c>
      <c r="M415" s="33">
        <v>216.71</v>
      </c>
      <c r="N415" s="34">
        <v>587651.79</v>
      </c>
    </row>
    <row r="416" spans="1:14" x14ac:dyDescent="0.25">
      <c r="A416" s="24">
        <v>154.9</v>
      </c>
      <c r="B416" s="24">
        <v>30.01</v>
      </c>
      <c r="C416" s="25">
        <v>10</v>
      </c>
      <c r="D416" s="26">
        <v>6.67</v>
      </c>
      <c r="E416" s="27">
        <v>10</v>
      </c>
      <c r="F416" s="28">
        <v>6.67</v>
      </c>
      <c r="G416" s="29">
        <v>10</v>
      </c>
      <c r="H416" s="30">
        <v>3.33</v>
      </c>
      <c r="I416" s="34">
        <v>0</v>
      </c>
      <c r="J416" s="34">
        <v>0</v>
      </c>
      <c r="K416" s="31">
        <v>0</v>
      </c>
      <c r="L416" s="32">
        <v>0</v>
      </c>
      <c r="M416" s="33">
        <v>250.06</v>
      </c>
      <c r="N416" s="34">
        <v>617821.61</v>
      </c>
    </row>
    <row r="417" spans="1:14" x14ac:dyDescent="0.25">
      <c r="A417" s="24">
        <v>154.94999999999999</v>
      </c>
      <c r="B417" s="24">
        <v>20</v>
      </c>
      <c r="C417" s="25">
        <v>0</v>
      </c>
      <c r="D417" s="26">
        <v>0</v>
      </c>
      <c r="E417" s="27">
        <v>6.67</v>
      </c>
      <c r="F417" s="28">
        <v>6.67</v>
      </c>
      <c r="G417" s="29">
        <v>0</v>
      </c>
      <c r="H417" s="30">
        <v>6.67</v>
      </c>
      <c r="I417" s="34">
        <v>0</v>
      </c>
      <c r="J417" s="34">
        <v>0</v>
      </c>
      <c r="K417" s="31">
        <v>0</v>
      </c>
      <c r="L417" s="32">
        <v>20</v>
      </c>
      <c r="M417" s="33">
        <v>273.39</v>
      </c>
      <c r="N417" s="34">
        <v>634971.75</v>
      </c>
    </row>
    <row r="418" spans="1:14" x14ac:dyDescent="0.25">
      <c r="A418" s="24">
        <v>155</v>
      </c>
      <c r="B418" s="24">
        <v>33.340000000000003</v>
      </c>
      <c r="C418" s="25">
        <v>0</v>
      </c>
      <c r="D418" s="26">
        <v>0</v>
      </c>
      <c r="E418" s="27">
        <v>13.34</v>
      </c>
      <c r="F418" s="28">
        <v>3.33</v>
      </c>
      <c r="G418" s="29">
        <v>3.33</v>
      </c>
      <c r="H418" s="30">
        <v>0</v>
      </c>
      <c r="I418" s="34">
        <v>6.67</v>
      </c>
      <c r="J418" s="34">
        <v>3.33</v>
      </c>
      <c r="K418" s="31">
        <v>6.67</v>
      </c>
      <c r="L418" s="32">
        <v>0</v>
      </c>
      <c r="M418" s="33">
        <v>260.04000000000002</v>
      </c>
      <c r="N418" s="34">
        <v>642564.52</v>
      </c>
    </row>
    <row r="419" spans="1:14" x14ac:dyDescent="0.25">
      <c r="A419" s="24">
        <v>155.05000000000001</v>
      </c>
      <c r="B419" s="24">
        <v>40.01</v>
      </c>
      <c r="C419" s="25">
        <v>16.670000000000002</v>
      </c>
      <c r="D419" s="26">
        <v>0</v>
      </c>
      <c r="E419" s="27">
        <v>0</v>
      </c>
      <c r="F419" s="28">
        <v>3.33</v>
      </c>
      <c r="G419" s="29">
        <v>13.34</v>
      </c>
      <c r="H419" s="30">
        <v>6.67</v>
      </c>
      <c r="I419" s="34">
        <v>0</v>
      </c>
      <c r="J419" s="34">
        <v>3.33</v>
      </c>
      <c r="K419" s="31">
        <v>3.33</v>
      </c>
      <c r="L419" s="32">
        <v>3.33</v>
      </c>
      <c r="M419" s="33">
        <v>296.72000000000003</v>
      </c>
      <c r="N419" s="34">
        <v>639995.66</v>
      </c>
    </row>
    <row r="420" spans="1:14" x14ac:dyDescent="0.25">
      <c r="A420" s="24">
        <v>155.1</v>
      </c>
      <c r="B420" s="24">
        <v>10</v>
      </c>
      <c r="C420" s="25">
        <v>3.33</v>
      </c>
      <c r="D420" s="26">
        <v>3.33</v>
      </c>
      <c r="E420" s="27">
        <v>20.010000000000002</v>
      </c>
      <c r="F420" s="28">
        <v>0</v>
      </c>
      <c r="G420" s="29">
        <v>6.67</v>
      </c>
      <c r="H420" s="30">
        <v>3.33</v>
      </c>
      <c r="I420" s="34">
        <v>3.33</v>
      </c>
      <c r="J420" s="34">
        <v>0</v>
      </c>
      <c r="K420" s="31">
        <v>0</v>
      </c>
      <c r="L420" s="32">
        <v>0</v>
      </c>
      <c r="M420" s="33">
        <v>190.04</v>
      </c>
      <c r="N420" s="34">
        <v>623024.1</v>
      </c>
    </row>
    <row r="421" spans="1:14" x14ac:dyDescent="0.25">
      <c r="A421" s="24">
        <v>155.15</v>
      </c>
      <c r="B421" s="24">
        <v>26.67</v>
      </c>
      <c r="C421" s="25">
        <v>3.33</v>
      </c>
      <c r="D421" s="26">
        <v>0</v>
      </c>
      <c r="E421" s="27">
        <v>16.670000000000002</v>
      </c>
      <c r="F421" s="28">
        <v>10</v>
      </c>
      <c r="G421" s="29">
        <v>3.33</v>
      </c>
      <c r="H421" s="30">
        <v>10</v>
      </c>
      <c r="I421" s="34">
        <v>0</v>
      </c>
      <c r="J421" s="34">
        <v>0</v>
      </c>
      <c r="K421" s="31">
        <v>6.67</v>
      </c>
      <c r="L421" s="32">
        <v>0</v>
      </c>
      <c r="M421" s="33">
        <v>150.02000000000001</v>
      </c>
      <c r="N421" s="34">
        <v>587255.62</v>
      </c>
    </row>
    <row r="422" spans="1:14" x14ac:dyDescent="0.25">
      <c r="A422" s="24">
        <v>155.19999999999999</v>
      </c>
      <c r="B422" s="24">
        <v>36.67</v>
      </c>
      <c r="C422" s="25">
        <v>0</v>
      </c>
      <c r="D422" s="26">
        <v>10</v>
      </c>
      <c r="E422" s="27">
        <v>13.34</v>
      </c>
      <c r="F422" s="28">
        <v>6.67</v>
      </c>
      <c r="G422" s="29">
        <v>0</v>
      </c>
      <c r="H422" s="30">
        <v>3.33</v>
      </c>
      <c r="I422" s="34">
        <v>23.34</v>
      </c>
      <c r="J422" s="34">
        <v>0</v>
      </c>
      <c r="K422" s="31">
        <v>3.33</v>
      </c>
      <c r="L422" s="32">
        <v>3.33</v>
      </c>
      <c r="M422" s="33">
        <v>143.36000000000001</v>
      </c>
      <c r="N422" s="34">
        <v>476117.73</v>
      </c>
    </row>
    <row r="423" spans="1:14" x14ac:dyDescent="0.25">
      <c r="A423" s="24">
        <v>155.25</v>
      </c>
      <c r="B423" s="24">
        <v>13.34</v>
      </c>
      <c r="C423" s="25">
        <v>0</v>
      </c>
      <c r="D423" s="26">
        <v>0</v>
      </c>
      <c r="E423" s="27">
        <v>0</v>
      </c>
      <c r="F423" s="28">
        <v>0</v>
      </c>
      <c r="G423" s="29">
        <v>3.33</v>
      </c>
      <c r="H423" s="30">
        <v>3.33</v>
      </c>
      <c r="I423" s="34">
        <v>0</v>
      </c>
      <c r="J423" s="34">
        <v>3.33</v>
      </c>
      <c r="K423" s="31">
        <v>0</v>
      </c>
      <c r="L423" s="32">
        <v>0</v>
      </c>
      <c r="M423" s="33">
        <v>10</v>
      </c>
      <c r="N423" s="34">
        <v>87301.24</v>
      </c>
    </row>
    <row r="424" spans="1:14" x14ac:dyDescent="0.25">
      <c r="A424" s="24">
        <v>155.30000000000001</v>
      </c>
      <c r="B424" s="24">
        <v>0</v>
      </c>
      <c r="C424" s="25">
        <v>0</v>
      </c>
      <c r="D424" s="26">
        <v>0</v>
      </c>
      <c r="E424" s="27">
        <v>0</v>
      </c>
      <c r="F424" s="28">
        <v>0</v>
      </c>
      <c r="G424" s="29">
        <v>0</v>
      </c>
      <c r="H424" s="30">
        <v>0</v>
      </c>
      <c r="I424" s="34">
        <v>0</v>
      </c>
      <c r="J424" s="34">
        <v>0</v>
      </c>
      <c r="K424" s="31">
        <v>0</v>
      </c>
      <c r="L424" s="32">
        <v>0</v>
      </c>
      <c r="M424" s="33">
        <v>0</v>
      </c>
      <c r="N424" s="34">
        <v>743.5</v>
      </c>
    </row>
    <row r="425" spans="1:14" x14ac:dyDescent="0.25">
      <c r="A425" s="24">
        <v>155.35</v>
      </c>
      <c r="B425" s="24">
        <v>0</v>
      </c>
      <c r="C425" s="25">
        <v>0</v>
      </c>
      <c r="D425" s="26">
        <v>0</v>
      </c>
      <c r="E425" s="27">
        <v>0</v>
      </c>
      <c r="F425" s="28">
        <v>0</v>
      </c>
      <c r="G425" s="29">
        <v>0</v>
      </c>
      <c r="H425" s="30">
        <v>3.33</v>
      </c>
      <c r="I425" s="34">
        <v>0</v>
      </c>
      <c r="J425" s="34">
        <v>0</v>
      </c>
      <c r="K425" s="31">
        <v>0</v>
      </c>
      <c r="L425" s="32">
        <v>3.33</v>
      </c>
      <c r="M425" s="33">
        <v>0</v>
      </c>
      <c r="N425" s="34">
        <v>83.35</v>
      </c>
    </row>
    <row r="426" spans="1:14" x14ac:dyDescent="0.25">
      <c r="A426" s="24">
        <v>155.4</v>
      </c>
      <c r="B426" s="24">
        <v>0</v>
      </c>
      <c r="C426" s="25">
        <v>0</v>
      </c>
      <c r="D426" s="26">
        <v>0</v>
      </c>
      <c r="E426" s="27">
        <v>0</v>
      </c>
      <c r="F426" s="28">
        <v>0</v>
      </c>
      <c r="G426" s="29">
        <v>0</v>
      </c>
      <c r="H426" s="30">
        <v>0</v>
      </c>
      <c r="I426" s="34">
        <v>0</v>
      </c>
      <c r="J426" s="34">
        <v>0</v>
      </c>
      <c r="K426" s="31">
        <v>0</v>
      </c>
      <c r="L426" s="32">
        <v>0</v>
      </c>
      <c r="M426" s="33">
        <v>6.67</v>
      </c>
      <c r="N426" s="34">
        <v>336.73</v>
      </c>
    </row>
    <row r="427" spans="1:14" x14ac:dyDescent="0.25">
      <c r="A427" s="24">
        <v>155.44999999999999</v>
      </c>
      <c r="B427" s="24">
        <v>0</v>
      </c>
      <c r="C427" s="25">
        <v>0</v>
      </c>
      <c r="D427" s="26">
        <v>0</v>
      </c>
      <c r="E427" s="27">
        <v>0</v>
      </c>
      <c r="F427" s="28">
        <v>0</v>
      </c>
      <c r="G427" s="29">
        <v>0</v>
      </c>
      <c r="H427" s="30">
        <v>0</v>
      </c>
      <c r="I427" s="34">
        <v>0</v>
      </c>
      <c r="J427" s="34">
        <v>0</v>
      </c>
      <c r="K427" s="31">
        <v>0</v>
      </c>
      <c r="L427" s="32">
        <v>0</v>
      </c>
      <c r="M427" s="33">
        <v>3.33</v>
      </c>
      <c r="N427" s="34">
        <v>1063.6099999999999</v>
      </c>
    </row>
    <row r="428" spans="1:14" x14ac:dyDescent="0.25">
      <c r="A428" s="24">
        <v>155.5</v>
      </c>
      <c r="B428" s="24">
        <v>0</v>
      </c>
      <c r="C428" s="25">
        <v>0</v>
      </c>
      <c r="D428" s="26">
        <v>0</v>
      </c>
      <c r="E428" s="27">
        <v>0</v>
      </c>
      <c r="F428" s="28">
        <v>0</v>
      </c>
      <c r="G428" s="29">
        <v>0</v>
      </c>
      <c r="H428" s="30">
        <v>0</v>
      </c>
      <c r="I428" s="34">
        <v>0</v>
      </c>
      <c r="J428" s="34">
        <v>0</v>
      </c>
      <c r="K428" s="31">
        <v>0</v>
      </c>
      <c r="L428" s="32">
        <v>0</v>
      </c>
      <c r="M428" s="33">
        <v>93.35</v>
      </c>
      <c r="N428" s="34">
        <v>11341.31</v>
      </c>
    </row>
    <row r="429" spans="1:14" x14ac:dyDescent="0.25">
      <c r="A429" s="24">
        <v>155.55000000000001</v>
      </c>
      <c r="B429" s="24">
        <v>16.670000000000002</v>
      </c>
      <c r="C429" s="25">
        <v>0</v>
      </c>
      <c r="D429" s="26">
        <v>6.67</v>
      </c>
      <c r="E429" s="27">
        <v>3.33</v>
      </c>
      <c r="F429" s="28">
        <v>0</v>
      </c>
      <c r="G429" s="29">
        <v>3.33</v>
      </c>
      <c r="H429" s="30">
        <v>0</v>
      </c>
      <c r="I429" s="34">
        <v>0</v>
      </c>
      <c r="J429" s="34">
        <v>0</v>
      </c>
      <c r="K429" s="31">
        <v>0</v>
      </c>
      <c r="L429" s="32">
        <v>0</v>
      </c>
      <c r="M429" s="33">
        <v>360.07</v>
      </c>
      <c r="N429" s="34">
        <v>81719.86</v>
      </c>
    </row>
    <row r="430" spans="1:14" x14ac:dyDescent="0.25">
      <c r="A430" s="24">
        <v>155.6</v>
      </c>
      <c r="B430" s="24">
        <v>20</v>
      </c>
      <c r="C430" s="25">
        <v>13.34</v>
      </c>
      <c r="D430" s="26">
        <v>3.33</v>
      </c>
      <c r="E430" s="27">
        <v>6.67</v>
      </c>
      <c r="F430" s="28">
        <v>0</v>
      </c>
      <c r="G430" s="29">
        <v>0</v>
      </c>
      <c r="H430" s="30">
        <v>0</v>
      </c>
      <c r="I430" s="34">
        <v>13.34</v>
      </c>
      <c r="J430" s="34">
        <v>0</v>
      </c>
      <c r="K430" s="31">
        <v>6.67</v>
      </c>
      <c r="L430" s="32">
        <v>0</v>
      </c>
      <c r="M430" s="33">
        <v>823.53</v>
      </c>
      <c r="N430" s="34">
        <v>217303.22</v>
      </c>
    </row>
    <row r="431" spans="1:14" x14ac:dyDescent="0.25">
      <c r="A431" s="24">
        <v>155.65</v>
      </c>
      <c r="B431" s="24">
        <v>10</v>
      </c>
      <c r="C431" s="25">
        <v>6.67</v>
      </c>
      <c r="D431" s="26">
        <v>0</v>
      </c>
      <c r="E431" s="27">
        <v>0</v>
      </c>
      <c r="F431" s="28">
        <v>3.33</v>
      </c>
      <c r="G431" s="29">
        <v>3.33</v>
      </c>
      <c r="H431" s="30">
        <v>6.67</v>
      </c>
      <c r="I431" s="34">
        <v>30.02</v>
      </c>
      <c r="J431" s="34">
        <v>10</v>
      </c>
      <c r="K431" s="31">
        <v>3.33</v>
      </c>
      <c r="L431" s="32">
        <v>0</v>
      </c>
      <c r="M431" s="33">
        <v>1423.7</v>
      </c>
      <c r="N431" s="34">
        <v>455453.05</v>
      </c>
    </row>
    <row r="432" spans="1:14" x14ac:dyDescent="0.25">
      <c r="A432" s="24">
        <v>155.69999999999999</v>
      </c>
      <c r="B432" s="24">
        <v>30</v>
      </c>
      <c r="C432" s="25">
        <v>0</v>
      </c>
      <c r="D432" s="26">
        <v>3.33</v>
      </c>
      <c r="E432" s="27">
        <v>3.33</v>
      </c>
      <c r="F432" s="28">
        <v>0</v>
      </c>
      <c r="G432" s="29">
        <v>0</v>
      </c>
      <c r="H432" s="30">
        <v>0</v>
      </c>
      <c r="I432" s="34">
        <v>3.33</v>
      </c>
      <c r="J432" s="34">
        <v>3.33</v>
      </c>
      <c r="K432" s="31">
        <v>6.67</v>
      </c>
      <c r="L432" s="32">
        <v>3.33</v>
      </c>
      <c r="M432" s="33">
        <v>1980.56</v>
      </c>
      <c r="N432" s="34">
        <v>592759.68000000005</v>
      </c>
    </row>
    <row r="433" spans="1:14" x14ac:dyDescent="0.25">
      <c r="A433" s="24">
        <v>155.75</v>
      </c>
      <c r="B433" s="24">
        <v>6.67</v>
      </c>
      <c r="C433" s="25">
        <v>13.34</v>
      </c>
      <c r="D433" s="26">
        <v>0</v>
      </c>
      <c r="E433" s="27">
        <v>0</v>
      </c>
      <c r="F433" s="28">
        <v>3.33</v>
      </c>
      <c r="G433" s="29">
        <v>20.010000000000002</v>
      </c>
      <c r="H433" s="30">
        <v>10</v>
      </c>
      <c r="I433" s="34">
        <v>0</v>
      </c>
      <c r="J433" s="34">
        <v>20</v>
      </c>
      <c r="K433" s="31">
        <v>3.33</v>
      </c>
      <c r="L433" s="32">
        <v>0</v>
      </c>
      <c r="M433" s="33">
        <v>2467.4699999999998</v>
      </c>
      <c r="N433" s="34">
        <v>685679.4</v>
      </c>
    </row>
    <row r="434" spans="1:14" x14ac:dyDescent="0.25">
      <c r="A434" s="24">
        <v>155.80000000000001</v>
      </c>
      <c r="B434" s="24">
        <v>30</v>
      </c>
      <c r="C434" s="25">
        <v>6.67</v>
      </c>
      <c r="D434" s="26">
        <v>10</v>
      </c>
      <c r="E434" s="27">
        <v>0</v>
      </c>
      <c r="F434" s="28">
        <v>6.67</v>
      </c>
      <c r="G434" s="29">
        <v>0</v>
      </c>
      <c r="H434" s="30">
        <v>3.33</v>
      </c>
      <c r="I434" s="34">
        <v>3.33</v>
      </c>
      <c r="J434" s="34">
        <v>13.34</v>
      </c>
      <c r="K434" s="31">
        <v>10</v>
      </c>
      <c r="L434" s="32">
        <v>13.34</v>
      </c>
      <c r="M434" s="33">
        <v>2487.58</v>
      </c>
      <c r="N434" s="34">
        <v>768275.5</v>
      </c>
    </row>
    <row r="435" spans="1:14" x14ac:dyDescent="0.25">
      <c r="A435" s="24">
        <v>155.85</v>
      </c>
      <c r="B435" s="24">
        <v>26.67</v>
      </c>
      <c r="C435" s="25">
        <v>16.670000000000002</v>
      </c>
      <c r="D435" s="26">
        <v>33.340000000000003</v>
      </c>
      <c r="E435" s="27">
        <v>3.33</v>
      </c>
      <c r="F435" s="28">
        <v>0</v>
      </c>
      <c r="G435" s="29">
        <v>3.33</v>
      </c>
      <c r="H435" s="30">
        <v>13.34</v>
      </c>
      <c r="I435" s="34">
        <v>6.67</v>
      </c>
      <c r="J435" s="34">
        <v>56.74</v>
      </c>
      <c r="K435" s="31">
        <v>10</v>
      </c>
      <c r="L435" s="32">
        <v>23.34</v>
      </c>
      <c r="M435" s="33">
        <v>2981.1</v>
      </c>
      <c r="N435" s="34">
        <v>825757.52</v>
      </c>
    </row>
    <row r="436" spans="1:14" x14ac:dyDescent="0.25">
      <c r="A436" s="24">
        <v>155.9</v>
      </c>
      <c r="B436" s="24">
        <v>50.01</v>
      </c>
      <c r="C436" s="25">
        <v>6.67</v>
      </c>
      <c r="D436" s="26">
        <v>46.7</v>
      </c>
      <c r="E436" s="27">
        <v>3.33</v>
      </c>
      <c r="F436" s="28">
        <v>6.67</v>
      </c>
      <c r="G436" s="29">
        <v>6.67</v>
      </c>
      <c r="H436" s="30">
        <v>26.69</v>
      </c>
      <c r="I436" s="34">
        <v>3.33</v>
      </c>
      <c r="J436" s="34">
        <v>10</v>
      </c>
      <c r="K436" s="31">
        <v>0</v>
      </c>
      <c r="L436" s="32">
        <v>3.33</v>
      </c>
      <c r="M436" s="33">
        <v>2804.32</v>
      </c>
      <c r="N436" s="34">
        <v>864038.24</v>
      </c>
    </row>
    <row r="437" spans="1:14" x14ac:dyDescent="0.25">
      <c r="A437" s="24">
        <v>155.94999999999999</v>
      </c>
      <c r="B437" s="24">
        <v>50.01</v>
      </c>
      <c r="C437" s="25">
        <v>20</v>
      </c>
      <c r="D437" s="26">
        <v>6.67</v>
      </c>
      <c r="E437" s="27">
        <v>3.33</v>
      </c>
      <c r="F437" s="28">
        <v>0</v>
      </c>
      <c r="G437" s="29">
        <v>50.02</v>
      </c>
      <c r="H437" s="30">
        <v>26.68</v>
      </c>
      <c r="I437" s="34">
        <v>3.33</v>
      </c>
      <c r="J437" s="34">
        <v>6.67</v>
      </c>
      <c r="K437" s="31">
        <v>6.67</v>
      </c>
      <c r="L437" s="32">
        <v>16.670000000000002</v>
      </c>
      <c r="M437" s="33">
        <v>2877.7</v>
      </c>
      <c r="N437" s="34">
        <v>902857.16</v>
      </c>
    </row>
    <row r="438" spans="1:14" x14ac:dyDescent="0.25">
      <c r="A438" s="24">
        <v>156</v>
      </c>
      <c r="B438" s="24">
        <v>50.01</v>
      </c>
      <c r="C438" s="25">
        <v>6.67</v>
      </c>
      <c r="D438" s="26">
        <v>0</v>
      </c>
      <c r="E438" s="27">
        <v>0</v>
      </c>
      <c r="F438" s="28">
        <v>10</v>
      </c>
      <c r="G438" s="29">
        <v>6.67</v>
      </c>
      <c r="H438" s="30">
        <v>23.34</v>
      </c>
      <c r="I438" s="34">
        <v>0</v>
      </c>
      <c r="J438" s="34">
        <v>13.34</v>
      </c>
      <c r="K438" s="31">
        <v>6.67</v>
      </c>
      <c r="L438" s="32">
        <v>0</v>
      </c>
      <c r="M438" s="33">
        <v>2680.9</v>
      </c>
      <c r="N438" s="34">
        <v>911461.29</v>
      </c>
    </row>
    <row r="439" spans="1:14" x14ac:dyDescent="0.25">
      <c r="A439" s="24">
        <v>156.05000000000001</v>
      </c>
      <c r="B439" s="24">
        <v>46.68</v>
      </c>
      <c r="C439" s="25">
        <v>6.67</v>
      </c>
      <c r="D439" s="26">
        <v>3.33</v>
      </c>
      <c r="E439" s="27">
        <v>3.33</v>
      </c>
      <c r="F439" s="28">
        <v>6.67</v>
      </c>
      <c r="G439" s="29">
        <v>6.67</v>
      </c>
      <c r="H439" s="30">
        <v>20.010000000000002</v>
      </c>
      <c r="I439" s="34">
        <v>3.33</v>
      </c>
      <c r="J439" s="34">
        <v>6.67</v>
      </c>
      <c r="K439" s="31">
        <v>0</v>
      </c>
      <c r="L439" s="32">
        <v>6.67</v>
      </c>
      <c r="M439" s="33">
        <v>2657.53</v>
      </c>
      <c r="N439" s="34">
        <v>907222.76</v>
      </c>
    </row>
    <row r="440" spans="1:14" x14ac:dyDescent="0.25">
      <c r="A440" s="24">
        <v>156.1</v>
      </c>
      <c r="B440" s="24">
        <v>56.68</v>
      </c>
      <c r="C440" s="25">
        <v>13.34</v>
      </c>
      <c r="D440" s="26">
        <v>0</v>
      </c>
      <c r="E440" s="27">
        <v>6.67</v>
      </c>
      <c r="F440" s="28">
        <v>0</v>
      </c>
      <c r="G440" s="29">
        <v>3.33</v>
      </c>
      <c r="H440" s="30">
        <v>0</v>
      </c>
      <c r="I440" s="34">
        <v>16.670000000000002</v>
      </c>
      <c r="J440" s="34">
        <v>26.69</v>
      </c>
      <c r="K440" s="31">
        <v>0</v>
      </c>
      <c r="L440" s="32">
        <v>0</v>
      </c>
      <c r="M440" s="33">
        <v>2620.85</v>
      </c>
      <c r="N440" s="34">
        <v>879648.5</v>
      </c>
    </row>
    <row r="441" spans="1:14" x14ac:dyDescent="0.25">
      <c r="A441" s="24">
        <v>156.15</v>
      </c>
      <c r="B441" s="24">
        <v>36.67</v>
      </c>
      <c r="C441" s="25">
        <v>3.33</v>
      </c>
      <c r="D441" s="26">
        <v>0</v>
      </c>
      <c r="E441" s="27">
        <v>0</v>
      </c>
      <c r="F441" s="28">
        <v>20</v>
      </c>
      <c r="G441" s="29">
        <v>6.67</v>
      </c>
      <c r="H441" s="30">
        <v>0</v>
      </c>
      <c r="I441" s="34">
        <v>0</v>
      </c>
      <c r="J441" s="34">
        <v>26.69</v>
      </c>
      <c r="K441" s="31">
        <v>6.67</v>
      </c>
      <c r="L441" s="32">
        <v>0</v>
      </c>
      <c r="M441" s="33">
        <v>2650.95</v>
      </c>
      <c r="N441" s="34">
        <v>828028.27</v>
      </c>
    </row>
    <row r="442" spans="1:14" x14ac:dyDescent="0.25">
      <c r="A442" s="24">
        <v>156.19999999999999</v>
      </c>
      <c r="B442" s="24">
        <v>43.34</v>
      </c>
      <c r="C442" s="25">
        <v>3.33</v>
      </c>
      <c r="D442" s="26">
        <v>0</v>
      </c>
      <c r="E442" s="27">
        <v>10</v>
      </c>
      <c r="F442" s="28">
        <v>0</v>
      </c>
      <c r="G442" s="29">
        <v>0</v>
      </c>
      <c r="H442" s="30">
        <v>6.67</v>
      </c>
      <c r="I442" s="34">
        <v>6.67</v>
      </c>
      <c r="J442" s="34">
        <v>6.67</v>
      </c>
      <c r="K442" s="31">
        <v>0</v>
      </c>
      <c r="L442" s="32">
        <v>0</v>
      </c>
      <c r="M442" s="33">
        <v>1510.43</v>
      </c>
      <c r="N442" s="34">
        <v>687579.4</v>
      </c>
    </row>
    <row r="443" spans="1:14" x14ac:dyDescent="0.25">
      <c r="A443" s="24">
        <v>156.25</v>
      </c>
      <c r="B443" s="24">
        <v>10</v>
      </c>
      <c r="C443" s="25">
        <v>6.67</v>
      </c>
      <c r="D443" s="26">
        <v>0</v>
      </c>
      <c r="E443" s="27">
        <v>0</v>
      </c>
      <c r="F443" s="28">
        <v>0</v>
      </c>
      <c r="G443" s="29">
        <v>3.33</v>
      </c>
      <c r="H443" s="30">
        <v>6.67</v>
      </c>
      <c r="I443" s="34">
        <v>3.33</v>
      </c>
      <c r="J443" s="34">
        <v>3.33</v>
      </c>
      <c r="K443" s="31">
        <v>6.67</v>
      </c>
      <c r="L443" s="32">
        <v>3.33</v>
      </c>
      <c r="M443" s="33">
        <v>46.67</v>
      </c>
      <c r="N443" s="34">
        <v>86735.17</v>
      </c>
    </row>
    <row r="444" spans="1:14" x14ac:dyDescent="0.25">
      <c r="A444" s="24">
        <v>156.30000000000001</v>
      </c>
      <c r="B444" s="24">
        <v>0</v>
      </c>
      <c r="C444" s="25">
        <v>0</v>
      </c>
      <c r="D444" s="26">
        <v>0</v>
      </c>
      <c r="E444" s="27">
        <v>0</v>
      </c>
      <c r="F444" s="28">
        <v>0</v>
      </c>
      <c r="G444" s="29">
        <v>0</v>
      </c>
      <c r="H444" s="30">
        <v>0</v>
      </c>
      <c r="I444" s="34">
        <v>0</v>
      </c>
      <c r="J444" s="34">
        <v>0</v>
      </c>
      <c r="K444" s="31">
        <v>0</v>
      </c>
      <c r="L444" s="32">
        <v>0</v>
      </c>
      <c r="M444" s="33">
        <v>0</v>
      </c>
      <c r="N444" s="34">
        <v>530.1</v>
      </c>
    </row>
    <row r="445" spans="1:14" x14ac:dyDescent="0.25">
      <c r="A445" s="24">
        <v>156.35</v>
      </c>
      <c r="B445" s="24">
        <v>0</v>
      </c>
      <c r="C445" s="25">
        <v>0</v>
      </c>
      <c r="D445" s="26">
        <v>3.33</v>
      </c>
      <c r="E445" s="27">
        <v>0</v>
      </c>
      <c r="F445" s="28">
        <v>0</v>
      </c>
      <c r="G445" s="29">
        <v>0</v>
      </c>
      <c r="H445" s="30">
        <v>0</v>
      </c>
      <c r="I445" s="34">
        <v>0</v>
      </c>
      <c r="J445" s="34">
        <v>0</v>
      </c>
      <c r="K445" s="31">
        <v>0</v>
      </c>
      <c r="L445" s="32">
        <v>0</v>
      </c>
      <c r="M445" s="33">
        <v>3.33</v>
      </c>
      <c r="N445" s="34">
        <v>110.02</v>
      </c>
    </row>
    <row r="446" spans="1:14" x14ac:dyDescent="0.25">
      <c r="A446" s="24">
        <v>156.4</v>
      </c>
      <c r="B446" s="24">
        <v>3.33</v>
      </c>
      <c r="C446" s="25">
        <v>0</v>
      </c>
      <c r="D446" s="26">
        <v>0</v>
      </c>
      <c r="E446" s="27">
        <v>0</v>
      </c>
      <c r="F446" s="28">
        <v>3.33</v>
      </c>
      <c r="G446" s="29">
        <v>6.67</v>
      </c>
      <c r="H446" s="30">
        <v>0</v>
      </c>
      <c r="I446" s="34">
        <v>0</v>
      </c>
      <c r="J446" s="34">
        <v>0</v>
      </c>
      <c r="K446" s="31">
        <v>0</v>
      </c>
      <c r="L446" s="32">
        <v>6.67</v>
      </c>
      <c r="M446" s="33">
        <v>0</v>
      </c>
      <c r="N446" s="34">
        <v>150.03</v>
      </c>
    </row>
    <row r="447" spans="1:14" x14ac:dyDescent="0.25">
      <c r="A447" s="24">
        <v>156.44999999999999</v>
      </c>
      <c r="B447" s="24">
        <v>0</v>
      </c>
      <c r="C447" s="25">
        <v>0</v>
      </c>
      <c r="D447" s="26">
        <v>0</v>
      </c>
      <c r="E447" s="27">
        <v>0</v>
      </c>
      <c r="F447" s="28">
        <v>0</v>
      </c>
      <c r="G447" s="29">
        <v>0</v>
      </c>
      <c r="H447" s="30">
        <v>0</v>
      </c>
      <c r="I447" s="34">
        <v>0</v>
      </c>
      <c r="J447" s="34">
        <v>0</v>
      </c>
      <c r="K447" s="31">
        <v>0</v>
      </c>
      <c r="L447" s="32">
        <v>0</v>
      </c>
      <c r="M447" s="33">
        <v>0</v>
      </c>
      <c r="N447" s="34">
        <v>790.26</v>
      </c>
    </row>
    <row r="448" spans="1:14" x14ac:dyDescent="0.25">
      <c r="A448" s="24">
        <v>156.5</v>
      </c>
      <c r="B448" s="24">
        <v>0</v>
      </c>
      <c r="C448" s="25">
        <v>0</v>
      </c>
      <c r="D448" s="26">
        <v>0</v>
      </c>
      <c r="E448" s="27">
        <v>0</v>
      </c>
      <c r="F448" s="28">
        <v>0</v>
      </c>
      <c r="G448" s="29">
        <v>3.33</v>
      </c>
      <c r="H448" s="30">
        <v>0</v>
      </c>
      <c r="I448" s="34">
        <v>0</v>
      </c>
      <c r="J448" s="34">
        <v>0</v>
      </c>
      <c r="K448" s="31">
        <v>0</v>
      </c>
      <c r="L448" s="32">
        <v>3.33</v>
      </c>
      <c r="M448" s="33">
        <v>0</v>
      </c>
      <c r="N448" s="34">
        <v>6648.72</v>
      </c>
    </row>
    <row r="449" spans="1:14" x14ac:dyDescent="0.25">
      <c r="A449" s="24">
        <v>156.55000000000001</v>
      </c>
      <c r="B449" s="24">
        <v>13.34</v>
      </c>
      <c r="C449" s="25">
        <v>0</v>
      </c>
      <c r="D449" s="26">
        <v>0</v>
      </c>
      <c r="E449" s="27">
        <v>0</v>
      </c>
      <c r="F449" s="28">
        <v>6.67</v>
      </c>
      <c r="G449" s="29">
        <v>0</v>
      </c>
      <c r="H449" s="30">
        <v>0</v>
      </c>
      <c r="I449" s="34">
        <v>6.67</v>
      </c>
      <c r="J449" s="34">
        <v>0</v>
      </c>
      <c r="K449" s="31">
        <v>0</v>
      </c>
      <c r="L449" s="32">
        <v>0</v>
      </c>
      <c r="M449" s="33">
        <v>26.67</v>
      </c>
      <c r="N449" s="34">
        <v>78584.899999999994</v>
      </c>
    </row>
    <row r="450" spans="1:14" x14ac:dyDescent="0.25">
      <c r="A450" s="24">
        <v>156.6</v>
      </c>
      <c r="B450" s="24">
        <v>20</v>
      </c>
      <c r="C450" s="25">
        <v>10</v>
      </c>
      <c r="D450" s="26">
        <v>0</v>
      </c>
      <c r="E450" s="27">
        <v>0</v>
      </c>
      <c r="F450" s="28">
        <v>0</v>
      </c>
      <c r="G450" s="29">
        <v>0</v>
      </c>
      <c r="H450" s="30">
        <v>0</v>
      </c>
      <c r="I450" s="34">
        <v>3.33</v>
      </c>
      <c r="J450" s="34">
        <v>0</v>
      </c>
      <c r="K450" s="31">
        <v>0</v>
      </c>
      <c r="L450" s="32">
        <v>0</v>
      </c>
      <c r="M450" s="33">
        <v>103.35</v>
      </c>
      <c r="N450" s="34">
        <v>206896.88</v>
      </c>
    </row>
    <row r="451" spans="1:14" x14ac:dyDescent="0.25">
      <c r="A451" s="24">
        <v>156.65</v>
      </c>
      <c r="B451" s="24">
        <v>26.67</v>
      </c>
      <c r="C451" s="25">
        <v>0</v>
      </c>
      <c r="D451" s="26">
        <v>6.67</v>
      </c>
      <c r="E451" s="27">
        <v>0</v>
      </c>
      <c r="F451" s="28">
        <v>0</v>
      </c>
      <c r="G451" s="29">
        <v>0</v>
      </c>
      <c r="H451" s="30">
        <v>0</v>
      </c>
      <c r="I451" s="34">
        <v>0</v>
      </c>
      <c r="J451" s="34">
        <v>0</v>
      </c>
      <c r="K451" s="31">
        <v>6.67</v>
      </c>
      <c r="L451" s="32">
        <v>0</v>
      </c>
      <c r="M451" s="33">
        <v>110.02</v>
      </c>
      <c r="N451" s="34">
        <v>331359.48</v>
      </c>
    </row>
    <row r="452" spans="1:14" x14ac:dyDescent="0.25">
      <c r="A452" s="24">
        <v>156.69999999999999</v>
      </c>
      <c r="B452" s="24">
        <v>13.34</v>
      </c>
      <c r="C452" s="25">
        <v>13.34</v>
      </c>
      <c r="D452" s="26">
        <v>3.33</v>
      </c>
      <c r="E452" s="27">
        <v>0</v>
      </c>
      <c r="F452" s="28">
        <v>0</v>
      </c>
      <c r="G452" s="29">
        <v>23.34</v>
      </c>
      <c r="H452" s="30">
        <v>0</v>
      </c>
      <c r="I452" s="34">
        <v>0</v>
      </c>
      <c r="J452" s="34">
        <v>0</v>
      </c>
      <c r="K452" s="31">
        <v>56.78</v>
      </c>
      <c r="L452" s="32">
        <v>6.67</v>
      </c>
      <c r="M452" s="33">
        <v>183.37</v>
      </c>
      <c r="N452" s="34">
        <v>417970.26</v>
      </c>
    </row>
    <row r="453" spans="1:14" x14ac:dyDescent="0.25">
      <c r="A453" s="24">
        <v>156.75</v>
      </c>
      <c r="B453" s="24">
        <v>23.34</v>
      </c>
      <c r="C453" s="25">
        <v>6.67</v>
      </c>
      <c r="D453" s="26">
        <v>0</v>
      </c>
      <c r="E453" s="27">
        <v>6.67</v>
      </c>
      <c r="F453" s="28">
        <v>0</v>
      </c>
      <c r="G453" s="29">
        <v>10</v>
      </c>
      <c r="H453" s="30">
        <v>0</v>
      </c>
      <c r="I453" s="34">
        <v>0</v>
      </c>
      <c r="J453" s="34">
        <v>0</v>
      </c>
      <c r="K453" s="31">
        <v>0</v>
      </c>
      <c r="L453" s="32">
        <v>0</v>
      </c>
      <c r="M453" s="33">
        <v>153.36000000000001</v>
      </c>
      <c r="N453" s="34">
        <v>514748.6</v>
      </c>
    </row>
    <row r="454" spans="1:14" x14ac:dyDescent="0.25">
      <c r="A454" s="24">
        <v>156.80000000000001</v>
      </c>
      <c r="B454" s="24">
        <v>70.06</v>
      </c>
      <c r="C454" s="25">
        <v>0</v>
      </c>
      <c r="D454" s="26">
        <v>10</v>
      </c>
      <c r="E454" s="27">
        <v>3.33</v>
      </c>
      <c r="F454" s="28">
        <v>13.34</v>
      </c>
      <c r="G454" s="29">
        <v>16.670000000000002</v>
      </c>
      <c r="H454" s="30">
        <v>3.33</v>
      </c>
      <c r="I454" s="34">
        <v>3.33</v>
      </c>
      <c r="J454" s="34">
        <v>0</v>
      </c>
      <c r="K454" s="31">
        <v>6.67</v>
      </c>
      <c r="L454" s="32">
        <v>0</v>
      </c>
      <c r="M454" s="33">
        <v>170.03</v>
      </c>
      <c r="N454" s="34">
        <v>611653.37</v>
      </c>
    </row>
    <row r="455" spans="1:14" x14ac:dyDescent="0.25">
      <c r="A455" s="24">
        <v>156.85</v>
      </c>
      <c r="B455" s="24">
        <v>36.68</v>
      </c>
      <c r="C455" s="25">
        <v>0</v>
      </c>
      <c r="D455" s="26">
        <v>0</v>
      </c>
      <c r="E455" s="27">
        <v>3.33</v>
      </c>
      <c r="F455" s="28">
        <v>10</v>
      </c>
      <c r="G455" s="29">
        <v>0</v>
      </c>
      <c r="H455" s="30">
        <v>30.02</v>
      </c>
      <c r="I455" s="34">
        <v>0</v>
      </c>
      <c r="J455" s="34">
        <v>3.33</v>
      </c>
      <c r="K455" s="31">
        <v>6.67</v>
      </c>
      <c r="L455" s="32">
        <v>3.33</v>
      </c>
      <c r="M455" s="33">
        <v>226.71</v>
      </c>
      <c r="N455" s="34">
        <v>648568.47</v>
      </c>
    </row>
    <row r="456" spans="1:14" x14ac:dyDescent="0.25">
      <c r="A456" s="24">
        <v>156.9</v>
      </c>
      <c r="B456" s="24">
        <v>136.97999999999999</v>
      </c>
      <c r="C456" s="25">
        <v>23.34</v>
      </c>
      <c r="D456" s="26">
        <v>16.68</v>
      </c>
      <c r="E456" s="27">
        <v>16.670000000000002</v>
      </c>
      <c r="F456" s="28">
        <v>6.67</v>
      </c>
      <c r="G456" s="29">
        <v>10</v>
      </c>
      <c r="H456" s="30">
        <v>30.01</v>
      </c>
      <c r="I456" s="34">
        <v>3.33</v>
      </c>
      <c r="J456" s="34">
        <v>3.33</v>
      </c>
      <c r="K456" s="31">
        <v>6.67</v>
      </c>
      <c r="L456" s="32">
        <v>6.67</v>
      </c>
      <c r="M456" s="33">
        <v>223.38</v>
      </c>
      <c r="N456" s="34">
        <v>689175.13</v>
      </c>
    </row>
    <row r="457" spans="1:14" x14ac:dyDescent="0.25">
      <c r="A457" s="24">
        <v>156.94999999999999</v>
      </c>
      <c r="B457" s="24">
        <v>56.68</v>
      </c>
      <c r="C457" s="25">
        <v>20</v>
      </c>
      <c r="D457" s="26">
        <v>13.34</v>
      </c>
      <c r="E457" s="27">
        <v>13.34</v>
      </c>
      <c r="F457" s="28">
        <v>0</v>
      </c>
      <c r="G457" s="29">
        <v>3.33</v>
      </c>
      <c r="H457" s="30">
        <v>3.33</v>
      </c>
      <c r="I457" s="34">
        <v>3.33</v>
      </c>
      <c r="J457" s="34">
        <v>0</v>
      </c>
      <c r="K457" s="31">
        <v>6.67</v>
      </c>
      <c r="L457" s="32">
        <v>10</v>
      </c>
      <c r="M457" s="33">
        <v>243.38</v>
      </c>
      <c r="N457" s="34">
        <v>716840.23</v>
      </c>
    </row>
    <row r="458" spans="1:14" x14ac:dyDescent="0.25">
      <c r="A458" s="24">
        <v>157</v>
      </c>
      <c r="B458" s="24">
        <v>33.340000000000003</v>
      </c>
      <c r="C458" s="25">
        <v>0</v>
      </c>
      <c r="D458" s="26">
        <v>30.03</v>
      </c>
      <c r="E458" s="27">
        <v>3.33</v>
      </c>
      <c r="F458" s="28">
        <v>13.34</v>
      </c>
      <c r="G458" s="29">
        <v>13.34</v>
      </c>
      <c r="H458" s="30">
        <v>6.67</v>
      </c>
      <c r="I458" s="34">
        <v>13.34</v>
      </c>
      <c r="J458" s="34">
        <v>13.34</v>
      </c>
      <c r="K458" s="31">
        <v>3.33</v>
      </c>
      <c r="L458" s="32">
        <v>6.67</v>
      </c>
      <c r="M458" s="33">
        <v>310.06</v>
      </c>
      <c r="N458" s="34">
        <v>713493.63</v>
      </c>
    </row>
    <row r="459" spans="1:14" x14ac:dyDescent="0.25">
      <c r="A459" s="24">
        <v>157.05000000000001</v>
      </c>
      <c r="B459" s="24">
        <v>53.35</v>
      </c>
      <c r="C459" s="25">
        <v>10</v>
      </c>
      <c r="D459" s="26">
        <v>23.34</v>
      </c>
      <c r="E459" s="27">
        <v>6.67</v>
      </c>
      <c r="F459" s="28">
        <v>3.33</v>
      </c>
      <c r="G459" s="29">
        <v>3.33</v>
      </c>
      <c r="H459" s="30">
        <v>0</v>
      </c>
      <c r="I459" s="34">
        <v>0</v>
      </c>
      <c r="J459" s="34">
        <v>10</v>
      </c>
      <c r="K459" s="31">
        <v>3.33</v>
      </c>
      <c r="L459" s="32">
        <v>16.670000000000002</v>
      </c>
      <c r="M459" s="33">
        <v>200.03</v>
      </c>
      <c r="N459" s="34">
        <v>704084.28</v>
      </c>
    </row>
    <row r="460" spans="1:14" x14ac:dyDescent="0.25">
      <c r="A460" s="24">
        <v>157.1</v>
      </c>
      <c r="B460" s="24">
        <v>40.01</v>
      </c>
      <c r="C460" s="25">
        <v>3.33</v>
      </c>
      <c r="D460" s="26">
        <v>6.67</v>
      </c>
      <c r="E460" s="27">
        <v>3.33</v>
      </c>
      <c r="F460" s="28">
        <v>3.33</v>
      </c>
      <c r="G460" s="29">
        <v>6.67</v>
      </c>
      <c r="H460" s="30">
        <v>26.69</v>
      </c>
      <c r="I460" s="34">
        <v>0</v>
      </c>
      <c r="J460" s="34">
        <v>13.34</v>
      </c>
      <c r="K460" s="31">
        <v>10</v>
      </c>
      <c r="L460" s="32">
        <v>13.34</v>
      </c>
      <c r="M460" s="33">
        <v>236.71</v>
      </c>
      <c r="N460" s="34">
        <v>693134.89</v>
      </c>
    </row>
    <row r="461" spans="1:14" x14ac:dyDescent="0.25">
      <c r="A461" s="24">
        <v>157.15</v>
      </c>
      <c r="B461" s="24">
        <v>26.67</v>
      </c>
      <c r="C461" s="25">
        <v>3.33</v>
      </c>
      <c r="D461" s="26">
        <v>10</v>
      </c>
      <c r="E461" s="27">
        <v>6.67</v>
      </c>
      <c r="F461" s="28">
        <v>0</v>
      </c>
      <c r="G461" s="29">
        <v>6.67</v>
      </c>
      <c r="H461" s="30">
        <v>3.33</v>
      </c>
      <c r="I461" s="34">
        <v>3.33</v>
      </c>
      <c r="J461" s="34">
        <v>10</v>
      </c>
      <c r="K461" s="31">
        <v>13.34</v>
      </c>
      <c r="L461" s="32">
        <v>10</v>
      </c>
      <c r="M461" s="33">
        <v>226.71</v>
      </c>
      <c r="N461" s="34">
        <v>652437.46</v>
      </c>
    </row>
    <row r="462" spans="1:14" x14ac:dyDescent="0.25">
      <c r="A462" s="24">
        <v>157.19999999999999</v>
      </c>
      <c r="B462" s="24">
        <v>20</v>
      </c>
      <c r="C462" s="25">
        <v>13.34</v>
      </c>
      <c r="D462" s="26">
        <v>0</v>
      </c>
      <c r="E462" s="27">
        <v>6.67</v>
      </c>
      <c r="F462" s="28">
        <v>3.33</v>
      </c>
      <c r="G462" s="29">
        <v>0</v>
      </c>
      <c r="H462" s="30">
        <v>3.33</v>
      </c>
      <c r="I462" s="34">
        <v>0</v>
      </c>
      <c r="J462" s="34">
        <v>0</v>
      </c>
      <c r="K462" s="31">
        <v>3.33</v>
      </c>
      <c r="L462" s="32">
        <v>13.34</v>
      </c>
      <c r="M462" s="33">
        <v>83.35</v>
      </c>
      <c r="N462" s="34">
        <v>509523.38</v>
      </c>
    </row>
    <row r="463" spans="1:14" x14ac:dyDescent="0.25">
      <c r="A463" s="24">
        <v>157.25</v>
      </c>
      <c r="B463" s="24">
        <v>10</v>
      </c>
      <c r="C463" s="25">
        <v>3.33</v>
      </c>
      <c r="D463" s="26">
        <v>0</v>
      </c>
      <c r="E463" s="27">
        <v>0</v>
      </c>
      <c r="F463" s="28">
        <v>0</v>
      </c>
      <c r="G463" s="29">
        <v>0</v>
      </c>
      <c r="H463" s="30">
        <v>0</v>
      </c>
      <c r="I463" s="34">
        <v>0</v>
      </c>
      <c r="J463" s="34">
        <v>0</v>
      </c>
      <c r="K463" s="31">
        <v>0</v>
      </c>
      <c r="L463" s="32">
        <v>0</v>
      </c>
      <c r="M463" s="33">
        <v>6.67</v>
      </c>
      <c r="N463" s="34">
        <v>89391.53</v>
      </c>
    </row>
    <row r="464" spans="1:14" x14ac:dyDescent="0.25">
      <c r="A464" s="24">
        <v>157.30000000000001</v>
      </c>
      <c r="B464" s="24">
        <v>0</v>
      </c>
      <c r="C464" s="25">
        <v>0</v>
      </c>
      <c r="D464" s="26">
        <v>0</v>
      </c>
      <c r="E464" s="27">
        <v>0</v>
      </c>
      <c r="F464" s="28">
        <v>0</v>
      </c>
      <c r="G464" s="29">
        <v>0</v>
      </c>
      <c r="H464" s="30">
        <v>3.33</v>
      </c>
      <c r="I464" s="34">
        <v>3.33</v>
      </c>
      <c r="J464" s="34">
        <v>0</v>
      </c>
      <c r="K464" s="31">
        <v>0</v>
      </c>
      <c r="L464" s="32">
        <v>0</v>
      </c>
      <c r="M464" s="33">
        <v>0</v>
      </c>
      <c r="N464" s="34">
        <v>946.9</v>
      </c>
    </row>
    <row r="465" spans="1:14" x14ac:dyDescent="0.25">
      <c r="A465" s="24">
        <v>157.35</v>
      </c>
      <c r="B465" s="24">
        <v>0</v>
      </c>
      <c r="C465" s="25">
        <v>0</v>
      </c>
      <c r="D465" s="26">
        <v>6.67</v>
      </c>
      <c r="E465" s="27">
        <v>0</v>
      </c>
      <c r="F465" s="28">
        <v>0</v>
      </c>
      <c r="G465" s="29">
        <v>0</v>
      </c>
      <c r="H465" s="30">
        <v>3.33</v>
      </c>
      <c r="I465" s="34">
        <v>0</v>
      </c>
      <c r="J465" s="34">
        <v>0</v>
      </c>
      <c r="K465" s="31">
        <v>0</v>
      </c>
      <c r="L465" s="32">
        <v>6.67</v>
      </c>
      <c r="M465" s="33">
        <v>0</v>
      </c>
      <c r="N465" s="34">
        <v>96.68</v>
      </c>
    </row>
    <row r="466" spans="1:14" x14ac:dyDescent="0.25">
      <c r="A466" s="24">
        <v>157.4</v>
      </c>
      <c r="B466" s="24">
        <v>0</v>
      </c>
      <c r="C466" s="25">
        <v>0</v>
      </c>
      <c r="D466" s="26">
        <v>0</v>
      </c>
      <c r="E466" s="27">
        <v>0</v>
      </c>
      <c r="F466" s="28">
        <v>0</v>
      </c>
      <c r="G466" s="29">
        <v>0</v>
      </c>
      <c r="H466" s="30">
        <v>0</v>
      </c>
      <c r="I466" s="34">
        <v>0</v>
      </c>
      <c r="J466" s="34">
        <v>0</v>
      </c>
      <c r="K466" s="31">
        <v>0</v>
      </c>
      <c r="L466" s="32">
        <v>0</v>
      </c>
      <c r="M466" s="33">
        <v>0</v>
      </c>
      <c r="N466" s="34">
        <v>366.74</v>
      </c>
    </row>
    <row r="467" spans="1:14" x14ac:dyDescent="0.25">
      <c r="A467" s="24">
        <v>157.44999999999999</v>
      </c>
      <c r="B467" s="24">
        <v>0</v>
      </c>
      <c r="C467" s="25">
        <v>0</v>
      </c>
      <c r="D467" s="26">
        <v>0</v>
      </c>
      <c r="E467" s="27">
        <v>0</v>
      </c>
      <c r="F467" s="28">
        <v>0</v>
      </c>
      <c r="G467" s="29">
        <v>0</v>
      </c>
      <c r="H467" s="30">
        <v>0</v>
      </c>
      <c r="I467" s="34">
        <v>0</v>
      </c>
      <c r="J467" s="34">
        <v>0</v>
      </c>
      <c r="K467" s="31">
        <v>0</v>
      </c>
      <c r="L467" s="32">
        <v>0</v>
      </c>
      <c r="M467" s="33">
        <v>6.67</v>
      </c>
      <c r="N467" s="34">
        <v>2398.04</v>
      </c>
    </row>
    <row r="468" spans="1:14" x14ac:dyDescent="0.25">
      <c r="A468" s="24">
        <v>157.5</v>
      </c>
      <c r="B468" s="24">
        <v>0</v>
      </c>
      <c r="C468" s="25">
        <v>0</v>
      </c>
      <c r="D468" s="26">
        <v>0</v>
      </c>
      <c r="E468" s="27">
        <v>0</v>
      </c>
      <c r="F468" s="28">
        <v>6.67</v>
      </c>
      <c r="G468" s="29">
        <v>0</v>
      </c>
      <c r="H468" s="30">
        <v>0</v>
      </c>
      <c r="I468" s="34">
        <v>0</v>
      </c>
      <c r="J468" s="34">
        <v>0</v>
      </c>
      <c r="K468" s="31">
        <v>0</v>
      </c>
      <c r="L468" s="32">
        <v>0</v>
      </c>
      <c r="M468" s="33">
        <v>106.69</v>
      </c>
      <c r="N468" s="34">
        <v>16488.080000000002</v>
      </c>
    </row>
    <row r="471" spans="1:14" x14ac:dyDescent="0.25">
      <c r="A471" s="24" t="s">
        <v>21</v>
      </c>
      <c r="B471" s="24"/>
      <c r="C471" s="25"/>
      <c r="D471" s="26"/>
      <c r="E471" s="27"/>
      <c r="F471" s="28"/>
      <c r="G471" s="29"/>
      <c r="H471" s="30"/>
      <c r="K471" s="31"/>
      <c r="L471" s="32"/>
      <c r="M471" s="33"/>
      <c r="N471" s="34"/>
    </row>
  </sheetData>
  <mergeCells count="1">
    <mergeCell ref="C6:J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>
      <selection activeCell="A39" sqref="A39:N41"/>
    </sheetView>
  </sheetViews>
  <sheetFormatPr defaultRowHeight="15" x14ac:dyDescent="0.25"/>
  <cols>
    <col min="13" max="13" width="10" customWidth="1"/>
    <col min="14" max="14" width="9.7109375" customWidth="1"/>
  </cols>
  <sheetData>
    <row r="1" spans="1:20" x14ac:dyDescent="0.25">
      <c r="A1" s="34"/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O1" s="34"/>
      <c r="P1" s="38" t="s">
        <v>24</v>
      </c>
      <c r="Q1" s="34"/>
    </row>
    <row r="3" spans="1:20" x14ac:dyDescent="0.25">
      <c r="A3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7">
        <v>71</v>
      </c>
      <c r="B5" s="37">
        <v>0</v>
      </c>
      <c r="C5" s="37">
        <v>3184.22</v>
      </c>
      <c r="D5" s="37">
        <v>14345.98</v>
      </c>
      <c r="E5" s="37">
        <v>28815.919999999998</v>
      </c>
      <c r="F5" s="37">
        <v>56666.45</v>
      </c>
      <c r="G5" s="37">
        <v>115811.39</v>
      </c>
      <c r="H5" s="37">
        <v>172096.38</v>
      </c>
      <c r="I5" s="37">
        <v>225017</v>
      </c>
      <c r="J5" s="37">
        <v>285707.88</v>
      </c>
      <c r="K5" s="37">
        <v>1527172.6</v>
      </c>
      <c r="L5" s="37">
        <v>3036044.52</v>
      </c>
      <c r="M5" s="37">
        <v>4961.67</v>
      </c>
      <c r="N5" s="37">
        <v>156.69</v>
      </c>
      <c r="Q5" t="s">
        <v>33</v>
      </c>
      <c r="R5" t="s">
        <v>34</v>
      </c>
      <c r="S5" s="34"/>
      <c r="T5" s="34"/>
    </row>
    <row r="6" spans="1:20" x14ac:dyDescent="0.25">
      <c r="A6" s="34">
        <v>71.05</v>
      </c>
      <c r="B6" s="34">
        <v>0</v>
      </c>
      <c r="C6" s="34">
        <v>2770.74</v>
      </c>
      <c r="D6" s="34">
        <v>13932.12</v>
      </c>
      <c r="E6" s="34">
        <v>27262.62</v>
      </c>
      <c r="F6" s="34">
        <v>56127.43</v>
      </c>
      <c r="G6" s="34">
        <v>111469.21</v>
      </c>
      <c r="H6" s="34">
        <v>164122.95000000001</v>
      </c>
      <c r="I6" s="34">
        <v>219656.12</v>
      </c>
      <c r="J6" s="34">
        <v>279823.75</v>
      </c>
      <c r="K6" s="34">
        <v>1472273.37</v>
      </c>
      <c r="L6" s="34">
        <v>2937448.76</v>
      </c>
      <c r="M6" s="34">
        <v>4601.49</v>
      </c>
      <c r="N6" s="34">
        <v>136.69</v>
      </c>
      <c r="P6">
        <v>1</v>
      </c>
      <c r="Q6">
        <f>C15/M$15</f>
        <v>0</v>
      </c>
      <c r="R6">
        <f>SUM(C14:C16)/SUM(M$14:M$16)</f>
        <v>0</v>
      </c>
    </row>
    <row r="7" spans="1:20" x14ac:dyDescent="0.25">
      <c r="A7" s="34">
        <v>71.099999999999994</v>
      </c>
      <c r="B7" s="34">
        <v>0</v>
      </c>
      <c r="C7" s="34">
        <v>2567.29</v>
      </c>
      <c r="D7" s="34">
        <v>13264.85</v>
      </c>
      <c r="E7" s="34">
        <v>25869.85</v>
      </c>
      <c r="F7" s="34">
        <v>50794.99</v>
      </c>
      <c r="G7" s="34">
        <v>101323.17</v>
      </c>
      <c r="H7" s="34">
        <v>150672.13</v>
      </c>
      <c r="I7" s="34">
        <v>202890.97</v>
      </c>
      <c r="J7" s="34">
        <v>258415.18</v>
      </c>
      <c r="K7" s="34">
        <v>1389365.41</v>
      </c>
      <c r="L7" s="34">
        <v>2787909.93</v>
      </c>
      <c r="M7" s="34">
        <v>4251.3900000000003</v>
      </c>
      <c r="N7" s="34">
        <v>136.69</v>
      </c>
      <c r="P7">
        <v>5</v>
      </c>
      <c r="Q7" s="34">
        <f>D15/M$15</f>
        <v>0</v>
      </c>
      <c r="R7">
        <f>SUM(D14:D16)/SUM(M$14:M$16)</f>
        <v>0</v>
      </c>
    </row>
    <row r="8" spans="1:20" x14ac:dyDescent="0.25">
      <c r="A8" s="34">
        <v>71.150000000000006</v>
      </c>
      <c r="B8" s="34">
        <v>0</v>
      </c>
      <c r="C8" s="34">
        <v>630.11</v>
      </c>
      <c r="D8" s="34">
        <v>3294.26</v>
      </c>
      <c r="E8" s="34">
        <v>5995.71</v>
      </c>
      <c r="F8" s="34">
        <v>11273.39</v>
      </c>
      <c r="G8" s="34">
        <v>21528.1</v>
      </c>
      <c r="H8" s="34">
        <v>31205.63</v>
      </c>
      <c r="I8" s="34">
        <v>39299.96</v>
      </c>
      <c r="J8" s="34">
        <v>50448.28</v>
      </c>
      <c r="K8" s="34">
        <v>740963.69</v>
      </c>
      <c r="L8" s="34">
        <v>1418337.95</v>
      </c>
      <c r="M8" s="34">
        <v>3694.47</v>
      </c>
      <c r="N8" s="34">
        <v>20</v>
      </c>
      <c r="P8">
        <v>10</v>
      </c>
      <c r="Q8" s="34">
        <f>E15/M$15</f>
        <v>0</v>
      </c>
      <c r="R8">
        <f>SUM(E14:E16)/SUM(M$14:M$16)</f>
        <v>0</v>
      </c>
    </row>
    <row r="9" spans="1:20" x14ac:dyDescent="0.25">
      <c r="A9" s="34">
        <v>71.2</v>
      </c>
      <c r="B9" s="34">
        <v>0</v>
      </c>
      <c r="C9" s="34">
        <v>10</v>
      </c>
      <c r="D9" s="34">
        <v>16.670000000000002</v>
      </c>
      <c r="E9" s="34">
        <v>10</v>
      </c>
      <c r="F9" s="34">
        <v>50.01</v>
      </c>
      <c r="G9" s="34">
        <v>116.68</v>
      </c>
      <c r="H9" s="34">
        <v>133.36000000000001</v>
      </c>
      <c r="I9" s="34">
        <v>170.03</v>
      </c>
      <c r="J9" s="34">
        <v>260.05</v>
      </c>
      <c r="K9" s="34">
        <v>47755.88</v>
      </c>
      <c r="L9" s="34">
        <v>43388.56</v>
      </c>
      <c r="M9" s="34">
        <v>76.680000000000007</v>
      </c>
      <c r="N9" s="34">
        <v>0</v>
      </c>
      <c r="P9">
        <v>20</v>
      </c>
      <c r="Q9" s="34">
        <f>F15/M$15</f>
        <v>0</v>
      </c>
      <c r="R9">
        <f>SUM(F14:F16)/SUM(M$14:M$16)</f>
        <v>0</v>
      </c>
    </row>
    <row r="10" spans="1:20" x14ac:dyDescent="0.25">
      <c r="A10" s="34">
        <v>71.25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13.34</v>
      </c>
      <c r="H10" s="34">
        <v>6.67</v>
      </c>
      <c r="I10" s="34">
        <v>0</v>
      </c>
      <c r="J10" s="34">
        <v>13.33</v>
      </c>
      <c r="K10" s="34">
        <v>46612.23</v>
      </c>
      <c r="L10" s="34">
        <v>45806.67</v>
      </c>
      <c r="M10" s="34">
        <v>26.67</v>
      </c>
      <c r="N10" s="34">
        <v>0</v>
      </c>
      <c r="P10">
        <v>40</v>
      </c>
      <c r="Q10" s="34">
        <f>G15/M$15</f>
        <v>1.8880333836052933E-3</v>
      </c>
      <c r="R10">
        <f>SUM(G14:G16)/SUM(M$14:M$16)</f>
        <v>3.7632395471317529E-3</v>
      </c>
    </row>
    <row r="11" spans="1:20" x14ac:dyDescent="0.25">
      <c r="A11" s="34">
        <v>71.3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6.67</v>
      </c>
      <c r="J11" s="34">
        <v>3.33</v>
      </c>
      <c r="K11" s="34">
        <v>46386.83</v>
      </c>
      <c r="L11" s="34">
        <v>42739.15</v>
      </c>
      <c r="M11" s="34">
        <v>326.72000000000003</v>
      </c>
      <c r="N11" s="34">
        <v>0</v>
      </c>
      <c r="P11">
        <v>60</v>
      </c>
      <c r="Q11" s="34">
        <f>H15/M$15</f>
        <v>0</v>
      </c>
      <c r="R11">
        <f>SUM(H14:H16)/SUM(M$14:M$16)</f>
        <v>3.7651211669053187E-3</v>
      </c>
    </row>
    <row r="12" spans="1:20" x14ac:dyDescent="0.25">
      <c r="A12" s="34">
        <v>71.349999999999994</v>
      </c>
      <c r="B12" s="34">
        <v>0</v>
      </c>
      <c r="C12" s="34">
        <v>0</v>
      </c>
      <c r="D12" s="34">
        <v>0</v>
      </c>
      <c r="E12" s="34">
        <v>0</v>
      </c>
      <c r="F12" s="34">
        <v>3.33</v>
      </c>
      <c r="G12" s="34">
        <v>0</v>
      </c>
      <c r="H12" s="34">
        <v>0</v>
      </c>
      <c r="I12" s="34">
        <v>0</v>
      </c>
      <c r="J12" s="34">
        <v>0</v>
      </c>
      <c r="K12" s="34">
        <v>45081.35</v>
      </c>
      <c r="L12" s="34">
        <v>43257.75</v>
      </c>
      <c r="M12" s="34">
        <v>1086.8699999999999</v>
      </c>
      <c r="N12" s="34">
        <v>0</v>
      </c>
      <c r="P12">
        <v>80</v>
      </c>
      <c r="Q12" s="34">
        <f>I15/M$15</f>
        <v>0</v>
      </c>
      <c r="R12">
        <f>SUM(I14:I16)/SUM(M$14:M$16)</f>
        <v>1.2531587691948739E-3</v>
      </c>
    </row>
    <row r="13" spans="1:20" x14ac:dyDescent="0.25">
      <c r="A13" s="34">
        <v>71.400000000000006</v>
      </c>
      <c r="B13" s="34">
        <v>0</v>
      </c>
      <c r="C13" s="34">
        <v>0</v>
      </c>
      <c r="D13" s="34">
        <v>0</v>
      </c>
      <c r="E13" s="34">
        <v>6.67</v>
      </c>
      <c r="F13" s="34">
        <v>0</v>
      </c>
      <c r="G13" s="34">
        <v>10</v>
      </c>
      <c r="H13" s="34">
        <v>0</v>
      </c>
      <c r="I13" s="34">
        <v>0</v>
      </c>
      <c r="J13" s="34">
        <v>0</v>
      </c>
      <c r="K13" s="34">
        <v>42803.86</v>
      </c>
      <c r="L13" s="34">
        <v>43551.06</v>
      </c>
      <c r="M13" s="34">
        <v>1380.3</v>
      </c>
      <c r="N13" s="34">
        <v>0</v>
      </c>
      <c r="P13">
        <v>100</v>
      </c>
      <c r="Q13" s="34">
        <f>J15/M$15</f>
        <v>5.6697699207366161E-3</v>
      </c>
      <c r="R13">
        <f>SUM(J14:J16)/SUM(M$14:M$16)</f>
        <v>3.7632395471317529E-3</v>
      </c>
    </row>
    <row r="14" spans="1:20" x14ac:dyDescent="0.25">
      <c r="A14" s="36">
        <v>71.45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6.67</v>
      </c>
      <c r="H14" s="36">
        <v>6.67</v>
      </c>
      <c r="I14" s="36">
        <v>3.33</v>
      </c>
      <c r="J14" s="36">
        <v>0</v>
      </c>
      <c r="K14" s="36">
        <v>13.34</v>
      </c>
      <c r="L14" s="36">
        <v>45589.09</v>
      </c>
      <c r="M14" s="36">
        <v>1577.01</v>
      </c>
      <c r="N14" s="36">
        <v>3.33</v>
      </c>
      <c r="P14" s="36">
        <v>500</v>
      </c>
      <c r="Q14" s="34">
        <f>K15/M$15</f>
        <v>1.890301291573588E-2</v>
      </c>
      <c r="R14">
        <f>SUM(K14:K16)/SUM(M$14:M$16)</f>
        <v>2.572174230464553E-2</v>
      </c>
    </row>
    <row r="15" spans="1:20" x14ac:dyDescent="0.25">
      <c r="A15" s="36">
        <v>71.5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3.33</v>
      </c>
      <c r="H15" s="36">
        <v>0</v>
      </c>
      <c r="I15" s="36">
        <v>0</v>
      </c>
      <c r="J15" s="36">
        <v>10</v>
      </c>
      <c r="K15" s="36">
        <v>33.340000000000003</v>
      </c>
      <c r="L15" s="36">
        <v>43049.46</v>
      </c>
      <c r="M15" s="36">
        <v>1763.74</v>
      </c>
      <c r="N15" s="36">
        <v>3.33</v>
      </c>
      <c r="P15" s="36">
        <v>1000</v>
      </c>
      <c r="Q15" s="34">
        <f>L15/M$15</f>
        <v>24.408053341195412</v>
      </c>
      <c r="R15">
        <f>SUM(L14:L16)/SUM(M$14:M$16)</f>
        <v>24.907450649817388</v>
      </c>
    </row>
    <row r="16" spans="1:20" x14ac:dyDescent="0.25">
      <c r="A16" s="36">
        <v>71.55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10</v>
      </c>
      <c r="H16" s="36">
        <v>13.34</v>
      </c>
      <c r="I16" s="36">
        <v>3.33</v>
      </c>
      <c r="J16" s="36">
        <v>10</v>
      </c>
      <c r="K16" s="36">
        <v>90.02</v>
      </c>
      <c r="L16" s="36">
        <v>43733.84</v>
      </c>
      <c r="M16" s="36">
        <v>1973.82</v>
      </c>
      <c r="N16" s="36">
        <v>0</v>
      </c>
    </row>
    <row r="17" spans="1:18" x14ac:dyDescent="0.25">
      <c r="A17" s="34">
        <v>71.599999999999994</v>
      </c>
      <c r="B17" s="34">
        <v>0</v>
      </c>
      <c r="C17" s="34">
        <v>0</v>
      </c>
      <c r="D17" s="34">
        <v>0</v>
      </c>
      <c r="E17" s="34">
        <v>3.33</v>
      </c>
      <c r="F17" s="34">
        <v>13.34</v>
      </c>
      <c r="G17" s="34">
        <v>10</v>
      </c>
      <c r="H17" s="34">
        <v>26.67</v>
      </c>
      <c r="I17" s="34">
        <v>33.340000000000003</v>
      </c>
      <c r="J17" s="34">
        <v>43.34</v>
      </c>
      <c r="K17" s="34">
        <v>246.71</v>
      </c>
      <c r="L17" s="34">
        <v>42682</v>
      </c>
      <c r="M17" s="34">
        <v>1647.04</v>
      </c>
      <c r="N17" s="34">
        <v>0</v>
      </c>
    </row>
    <row r="18" spans="1:18" x14ac:dyDescent="0.25">
      <c r="A18" s="34">
        <v>71.650000000000006</v>
      </c>
      <c r="B18" s="34">
        <v>0</v>
      </c>
      <c r="C18" s="34">
        <v>0</v>
      </c>
      <c r="D18" s="34">
        <v>20</v>
      </c>
      <c r="E18" s="34">
        <v>3.33</v>
      </c>
      <c r="F18" s="34">
        <v>10</v>
      </c>
      <c r="G18" s="34">
        <v>73.349999999999994</v>
      </c>
      <c r="H18" s="34">
        <v>106.69</v>
      </c>
      <c r="I18" s="34">
        <v>100.02</v>
      </c>
      <c r="J18" s="34">
        <v>140.02000000000001</v>
      </c>
      <c r="K18" s="34">
        <v>786.82</v>
      </c>
      <c r="L18" s="34">
        <v>44740.81</v>
      </c>
      <c r="M18" s="34">
        <v>1406.97</v>
      </c>
      <c r="N18" s="34">
        <v>0</v>
      </c>
    </row>
    <row r="19" spans="1:18" x14ac:dyDescent="0.25">
      <c r="A19" s="34">
        <v>71.7</v>
      </c>
      <c r="B19" s="34">
        <v>0</v>
      </c>
      <c r="C19" s="34">
        <v>0</v>
      </c>
      <c r="D19" s="34">
        <v>76.680000000000007</v>
      </c>
      <c r="E19" s="34">
        <v>60.01</v>
      </c>
      <c r="F19" s="34">
        <v>220.04</v>
      </c>
      <c r="G19" s="34">
        <v>346.73</v>
      </c>
      <c r="H19" s="34">
        <v>620.13</v>
      </c>
      <c r="I19" s="34">
        <v>870.19</v>
      </c>
      <c r="J19" s="34">
        <v>800.15</v>
      </c>
      <c r="K19" s="34">
        <v>5025.34</v>
      </c>
      <c r="L19" s="34">
        <v>45502.18</v>
      </c>
      <c r="M19" s="34">
        <v>23.34</v>
      </c>
      <c r="N19" s="34">
        <v>0</v>
      </c>
    </row>
    <row r="20" spans="1:18" x14ac:dyDescent="0.25">
      <c r="A20" s="34">
        <v>71.75</v>
      </c>
      <c r="B20" s="34">
        <v>0</v>
      </c>
      <c r="C20" s="34">
        <v>60.01</v>
      </c>
      <c r="D20" s="34">
        <v>300.06</v>
      </c>
      <c r="E20" s="34">
        <v>590.13</v>
      </c>
      <c r="F20" s="34">
        <v>1387</v>
      </c>
      <c r="G20" s="34">
        <v>2560.8200000000002</v>
      </c>
      <c r="H20" s="34">
        <v>3938.21</v>
      </c>
      <c r="I20" s="34">
        <v>5559.28</v>
      </c>
      <c r="J20" s="34">
        <v>6246.58</v>
      </c>
      <c r="K20" s="34">
        <v>36153.64</v>
      </c>
      <c r="L20" s="34">
        <v>65501.34</v>
      </c>
      <c r="M20" s="34">
        <v>36.67</v>
      </c>
      <c r="N20" s="34">
        <v>10</v>
      </c>
    </row>
    <row r="21" spans="1:18" x14ac:dyDescent="0.25">
      <c r="A21" s="34">
        <v>71.8</v>
      </c>
      <c r="B21" s="34">
        <v>10</v>
      </c>
      <c r="C21" s="34">
        <v>640.12</v>
      </c>
      <c r="D21" s="34">
        <v>2904.08</v>
      </c>
      <c r="E21" s="34">
        <v>6082.26</v>
      </c>
      <c r="F21" s="34">
        <v>12160.39</v>
      </c>
      <c r="G21" s="34">
        <v>24564.92</v>
      </c>
      <c r="H21" s="34">
        <v>36586.6</v>
      </c>
      <c r="I21" s="34">
        <v>50162.57</v>
      </c>
      <c r="J21" s="34">
        <v>62703.78</v>
      </c>
      <c r="K21" s="34">
        <v>322730.23999999999</v>
      </c>
      <c r="L21" s="34">
        <v>411615.69</v>
      </c>
      <c r="M21" s="34">
        <v>563.44000000000005</v>
      </c>
      <c r="N21" s="34">
        <v>60.01</v>
      </c>
    </row>
    <row r="22" spans="1:18" x14ac:dyDescent="0.25">
      <c r="A22" s="34">
        <v>71.849999999999994</v>
      </c>
      <c r="B22" s="34">
        <v>6.67</v>
      </c>
      <c r="C22" s="34">
        <v>1393.63</v>
      </c>
      <c r="D22" s="34">
        <v>6415.86</v>
      </c>
      <c r="E22" s="34">
        <v>12697.51</v>
      </c>
      <c r="F22" s="34">
        <v>25345.599999999999</v>
      </c>
      <c r="G22" s="34">
        <v>50550.559999999998</v>
      </c>
      <c r="H22" s="34">
        <v>74525.62</v>
      </c>
      <c r="I22" s="34">
        <v>100836.33</v>
      </c>
      <c r="J22" s="34">
        <v>125539.67</v>
      </c>
      <c r="K22" s="34">
        <v>640052.81000000006</v>
      </c>
      <c r="L22" s="34">
        <v>1240228.07</v>
      </c>
      <c r="M22" s="34">
        <v>2910.79</v>
      </c>
      <c r="N22" s="34">
        <v>213.37</v>
      </c>
    </row>
    <row r="23" spans="1:18" x14ac:dyDescent="0.25">
      <c r="A23" s="34">
        <v>71.900000000000006</v>
      </c>
      <c r="B23" s="34">
        <v>3.33</v>
      </c>
      <c r="C23" s="34">
        <v>1627.03</v>
      </c>
      <c r="D23" s="34">
        <v>7029.5</v>
      </c>
      <c r="E23" s="34">
        <v>14339.27</v>
      </c>
      <c r="F23" s="34">
        <v>29269.59</v>
      </c>
      <c r="G23" s="34">
        <v>57336.4</v>
      </c>
      <c r="H23" s="34">
        <v>86746.64</v>
      </c>
      <c r="I23" s="34">
        <v>114860.99</v>
      </c>
      <c r="J23" s="34">
        <v>144527.06</v>
      </c>
      <c r="K23" s="34">
        <v>735411.38</v>
      </c>
      <c r="L23" s="34">
        <v>1501662.57</v>
      </c>
      <c r="M23" s="34">
        <v>3244.28</v>
      </c>
      <c r="N23" s="34">
        <v>310.05</v>
      </c>
    </row>
    <row r="24" spans="1:18" x14ac:dyDescent="0.25">
      <c r="A24" s="34">
        <v>71.95</v>
      </c>
      <c r="B24" s="34">
        <v>0</v>
      </c>
      <c r="C24" s="34">
        <v>1550.35</v>
      </c>
      <c r="D24" s="34">
        <v>7819.99</v>
      </c>
      <c r="E24" s="34">
        <v>15632.52</v>
      </c>
      <c r="F24" s="34">
        <v>30933.919999999998</v>
      </c>
      <c r="G24" s="34">
        <v>61788.63</v>
      </c>
      <c r="H24" s="34">
        <v>93042.8</v>
      </c>
      <c r="I24" s="34">
        <v>126759.3</v>
      </c>
      <c r="J24" s="34">
        <v>155758.07</v>
      </c>
      <c r="K24" s="34">
        <v>797287.2</v>
      </c>
      <c r="L24" s="34">
        <v>1669978.5</v>
      </c>
      <c r="M24" s="34">
        <v>4138</v>
      </c>
      <c r="N24" s="34">
        <v>366.73</v>
      </c>
    </row>
    <row r="25" spans="1:18" x14ac:dyDescent="0.25">
      <c r="A25" s="37">
        <v>72</v>
      </c>
      <c r="B25" s="37">
        <v>3.33</v>
      </c>
      <c r="C25" s="37">
        <v>1817.07</v>
      </c>
      <c r="D25" s="37">
        <v>8006.85</v>
      </c>
      <c r="E25" s="37">
        <v>16234.71</v>
      </c>
      <c r="F25" s="37">
        <v>31832.47</v>
      </c>
      <c r="G25" s="37">
        <v>65241.36</v>
      </c>
      <c r="H25" s="37">
        <v>97790.75</v>
      </c>
      <c r="I25" s="37">
        <v>130063.71</v>
      </c>
      <c r="J25" s="37">
        <v>162927.70000000001</v>
      </c>
      <c r="K25" s="37">
        <v>829617.1</v>
      </c>
      <c r="L25" s="37">
        <v>1760195.89</v>
      </c>
      <c r="M25" s="37">
        <v>3991.19</v>
      </c>
      <c r="N25" s="37">
        <v>333.4</v>
      </c>
    </row>
    <row r="28" spans="1:18" x14ac:dyDescent="0.25">
      <c r="A28" t="s">
        <v>32</v>
      </c>
    </row>
    <row r="29" spans="1:18" x14ac:dyDescent="0.25">
      <c r="C29">
        <v>1</v>
      </c>
      <c r="D29">
        <v>5</v>
      </c>
      <c r="E29">
        <v>10</v>
      </c>
      <c r="F29">
        <v>20</v>
      </c>
      <c r="G29">
        <v>40</v>
      </c>
      <c r="H29">
        <v>60</v>
      </c>
      <c r="I29">
        <v>80</v>
      </c>
      <c r="J29">
        <v>100</v>
      </c>
      <c r="K29">
        <v>500</v>
      </c>
      <c r="P29" s="34"/>
      <c r="Q29" s="49" t="s">
        <v>35</v>
      </c>
      <c r="R29" s="49"/>
    </row>
    <row r="30" spans="1:18" x14ac:dyDescent="0.25">
      <c r="A30" s="37">
        <v>71</v>
      </c>
      <c r="B30" s="37">
        <v>33.340000000000003</v>
      </c>
      <c r="C30" s="37">
        <v>3397.58</v>
      </c>
      <c r="D30" s="37">
        <v>16368.53</v>
      </c>
      <c r="E30" s="37">
        <v>33887.160000000003</v>
      </c>
      <c r="F30" s="37">
        <v>67583.929999999993</v>
      </c>
      <c r="G30" s="37">
        <v>134715.85999999999</v>
      </c>
      <c r="H30" s="37">
        <v>201526.16</v>
      </c>
      <c r="I30" s="37">
        <v>265917.59999999998</v>
      </c>
      <c r="J30" s="37">
        <v>338952.55</v>
      </c>
      <c r="K30" s="37">
        <v>1767621.72</v>
      </c>
      <c r="L30" s="37">
        <v>3564916.25</v>
      </c>
      <c r="M30" s="37">
        <v>5345.13</v>
      </c>
      <c r="N30" s="37">
        <v>216.71</v>
      </c>
      <c r="P30" s="34"/>
      <c r="Q30" s="34" t="s">
        <v>33</v>
      </c>
      <c r="R30" s="34" t="s">
        <v>34</v>
      </c>
    </row>
    <row r="31" spans="1:18" x14ac:dyDescent="0.25">
      <c r="A31" s="34">
        <v>71.05</v>
      </c>
      <c r="B31" s="34">
        <v>16.670000000000002</v>
      </c>
      <c r="C31" s="34">
        <v>3034.19</v>
      </c>
      <c r="D31" s="34">
        <v>16585.18</v>
      </c>
      <c r="E31" s="34">
        <v>33319.81</v>
      </c>
      <c r="F31" s="34">
        <v>66478.83</v>
      </c>
      <c r="G31" s="34">
        <v>131812.35</v>
      </c>
      <c r="H31" s="34">
        <v>197542.7</v>
      </c>
      <c r="I31" s="34">
        <v>258903.86</v>
      </c>
      <c r="J31" s="34">
        <v>328928.52</v>
      </c>
      <c r="K31" s="34">
        <v>1731763.75</v>
      </c>
      <c r="L31" s="34">
        <v>3466303.59</v>
      </c>
      <c r="M31" s="34">
        <v>5451.92</v>
      </c>
      <c r="N31" s="34">
        <v>233.38</v>
      </c>
      <c r="P31" s="34">
        <v>1</v>
      </c>
      <c r="Q31" s="34">
        <f>C40/M$40</f>
        <v>3.2795268041085047E-3</v>
      </c>
      <c r="R31" s="34">
        <f>SUM(C39:C41)/SUM(M39:M41)</f>
        <v>4.2038563510089749E-2</v>
      </c>
    </row>
    <row r="32" spans="1:18" x14ac:dyDescent="0.25">
      <c r="A32" s="34">
        <v>71.099999999999994</v>
      </c>
      <c r="B32" s="34">
        <v>33.340000000000003</v>
      </c>
      <c r="C32" s="34">
        <v>3230.9</v>
      </c>
      <c r="D32" s="34">
        <v>15207.13</v>
      </c>
      <c r="E32" s="34">
        <v>32323.52</v>
      </c>
      <c r="F32" s="34">
        <v>63142.93</v>
      </c>
      <c r="G32" s="34">
        <v>125734.27</v>
      </c>
      <c r="H32" s="34">
        <v>188098.41</v>
      </c>
      <c r="I32" s="34">
        <v>252114.92</v>
      </c>
      <c r="J32" s="34">
        <v>314922.48</v>
      </c>
      <c r="K32" s="34">
        <v>1687319.35</v>
      </c>
      <c r="L32" s="34">
        <v>3383876.85</v>
      </c>
      <c r="M32" s="34">
        <v>5138.43</v>
      </c>
      <c r="N32" s="34">
        <v>300.07</v>
      </c>
      <c r="P32" s="34">
        <v>5</v>
      </c>
      <c r="Q32" s="34">
        <f>D40/M$40</f>
        <v>3.4422739363663635E-2</v>
      </c>
      <c r="R32" s="34">
        <f>SUM(D39:D41)/SUM(M39:M41)</f>
        <v>0.16983377913320366</v>
      </c>
    </row>
    <row r="33" spans="1:18" x14ac:dyDescent="0.25">
      <c r="A33" s="34">
        <v>71.150000000000006</v>
      </c>
      <c r="B33" s="34">
        <v>13.34</v>
      </c>
      <c r="C33" s="34">
        <v>3054.2</v>
      </c>
      <c r="D33" s="34">
        <v>14409.13</v>
      </c>
      <c r="E33" s="34">
        <v>28879.21</v>
      </c>
      <c r="F33" s="34">
        <v>58803.23</v>
      </c>
      <c r="G33" s="34">
        <v>116373.25</v>
      </c>
      <c r="H33" s="34">
        <v>172254.01</v>
      </c>
      <c r="I33" s="34">
        <v>228407.85</v>
      </c>
      <c r="J33" s="34">
        <v>289017.12</v>
      </c>
      <c r="K33" s="34">
        <v>1569033.62</v>
      </c>
      <c r="L33" s="34">
        <v>3145203.56</v>
      </c>
      <c r="M33" s="34">
        <v>5742.16</v>
      </c>
      <c r="N33" s="34">
        <v>206.72</v>
      </c>
      <c r="P33" s="34">
        <v>10</v>
      </c>
      <c r="Q33" s="34">
        <f>E40/M$40</f>
        <v>6.2291341950900518E-2</v>
      </c>
      <c r="R33" s="34">
        <f>SUM(E39:E41)/SUM(M39:M41)</f>
        <v>0.35314074554774538</v>
      </c>
    </row>
    <row r="34" spans="1:18" x14ac:dyDescent="0.25">
      <c r="A34" s="34">
        <v>71.2</v>
      </c>
      <c r="B34" s="34">
        <v>16.670000000000002</v>
      </c>
      <c r="C34" s="34">
        <v>2580.66</v>
      </c>
      <c r="D34" s="34">
        <v>13228.04</v>
      </c>
      <c r="E34" s="34">
        <v>26047.25</v>
      </c>
      <c r="F34" s="34">
        <v>51925.7</v>
      </c>
      <c r="G34" s="34">
        <v>104167.17</v>
      </c>
      <c r="H34" s="34">
        <v>156144.97</v>
      </c>
      <c r="I34" s="34">
        <v>205376.34</v>
      </c>
      <c r="J34" s="34">
        <v>258496.42</v>
      </c>
      <c r="K34" s="34">
        <v>1416147.38</v>
      </c>
      <c r="L34" s="34">
        <v>2840068.53</v>
      </c>
      <c r="M34" s="34">
        <v>5718.8</v>
      </c>
      <c r="N34" s="34">
        <v>226.71</v>
      </c>
      <c r="P34" s="34">
        <v>20</v>
      </c>
      <c r="Q34" s="34">
        <f>F40/M$40</f>
        <v>0.15573081329314645</v>
      </c>
      <c r="R34" s="34">
        <f>SUM(F39:F41)/SUM(M39:M41)</f>
        <v>0.70690689983877231</v>
      </c>
    </row>
    <row r="35" spans="1:18" x14ac:dyDescent="0.25">
      <c r="A35" s="34">
        <v>71.25</v>
      </c>
      <c r="B35" s="34">
        <v>3.33</v>
      </c>
      <c r="C35" s="34">
        <v>793.48</v>
      </c>
      <c r="D35" s="34">
        <v>4368.1099999999997</v>
      </c>
      <c r="E35" s="34">
        <v>8178.71</v>
      </c>
      <c r="F35" s="34">
        <v>17753.98</v>
      </c>
      <c r="G35" s="34">
        <v>35968.959999999999</v>
      </c>
      <c r="H35" s="34">
        <v>54802.87</v>
      </c>
      <c r="I35" s="34">
        <v>73406.69</v>
      </c>
      <c r="J35" s="34">
        <v>92471.06</v>
      </c>
      <c r="K35" s="34">
        <v>968131.84</v>
      </c>
      <c r="L35" s="34">
        <v>1890382.03</v>
      </c>
      <c r="M35" s="34">
        <v>5141.7700000000004</v>
      </c>
      <c r="N35" s="34">
        <v>43.34</v>
      </c>
      <c r="P35" s="34">
        <v>40</v>
      </c>
      <c r="Q35" s="34">
        <f>G40/M$40</f>
        <v>0.2819557190128969</v>
      </c>
      <c r="R35" s="34">
        <f>SUM(G39:G41)/SUM(M39:M41)</f>
        <v>1.3624159607001214</v>
      </c>
    </row>
    <row r="36" spans="1:18" x14ac:dyDescent="0.25">
      <c r="A36" s="34">
        <v>71.3</v>
      </c>
      <c r="B36" s="34">
        <v>0</v>
      </c>
      <c r="C36" s="34">
        <v>0</v>
      </c>
      <c r="D36" s="34">
        <v>16.670000000000002</v>
      </c>
      <c r="E36" s="34">
        <v>36.67</v>
      </c>
      <c r="F36" s="34">
        <v>76.680000000000007</v>
      </c>
      <c r="G36" s="34">
        <v>90.02</v>
      </c>
      <c r="H36" s="34">
        <v>136.69</v>
      </c>
      <c r="I36" s="34">
        <v>243.38</v>
      </c>
      <c r="J36" s="34">
        <v>333.39</v>
      </c>
      <c r="K36" s="34">
        <v>50508.7</v>
      </c>
      <c r="L36" s="34">
        <v>53383.199999999997</v>
      </c>
      <c r="M36" s="34">
        <v>1807.06</v>
      </c>
      <c r="N36" s="34">
        <v>0</v>
      </c>
      <c r="P36" s="34">
        <v>60</v>
      </c>
      <c r="Q36" s="34">
        <f>H40/M$40</f>
        <v>0.37375296853719336</v>
      </c>
      <c r="R36" s="34">
        <f>SUM(H39:H41)/SUM(M39:MM41)</f>
        <v>1.5369769764709811</v>
      </c>
    </row>
    <row r="37" spans="1:18" x14ac:dyDescent="0.25">
      <c r="A37" s="34">
        <v>71.349999999999994</v>
      </c>
      <c r="B37" s="34">
        <v>0</v>
      </c>
      <c r="C37" s="34">
        <v>0</v>
      </c>
      <c r="D37" s="34">
        <v>0</v>
      </c>
      <c r="E37" s="34">
        <v>6.67</v>
      </c>
      <c r="F37" s="34">
        <v>16.670000000000002</v>
      </c>
      <c r="G37" s="34">
        <v>13.34</v>
      </c>
      <c r="H37" s="34">
        <v>10</v>
      </c>
      <c r="I37" s="34">
        <v>20</v>
      </c>
      <c r="J37" s="34">
        <v>50.01</v>
      </c>
      <c r="K37" s="34">
        <v>50195.56</v>
      </c>
      <c r="L37" s="34">
        <v>50817.13</v>
      </c>
      <c r="M37" s="34">
        <v>1957.13</v>
      </c>
      <c r="N37" s="34">
        <v>0</v>
      </c>
      <c r="P37" s="34">
        <v>80</v>
      </c>
      <c r="Q37" s="34">
        <f>I40/M$40</f>
        <v>0.48687451753588062</v>
      </c>
      <c r="R37" s="34">
        <f>SUM(I39:I41)/SUM(M39:M41)</f>
        <v>2.415911945138876</v>
      </c>
    </row>
    <row r="38" spans="1:18" x14ac:dyDescent="0.25">
      <c r="A38" s="34">
        <v>71.400000000000006</v>
      </c>
      <c r="B38" s="34">
        <v>0</v>
      </c>
      <c r="C38" s="34">
        <v>0</v>
      </c>
      <c r="D38" s="34">
        <v>0</v>
      </c>
      <c r="E38" s="34">
        <v>16.670000000000002</v>
      </c>
      <c r="F38" s="34">
        <v>13.34</v>
      </c>
      <c r="G38" s="34">
        <v>36.67</v>
      </c>
      <c r="H38" s="34">
        <v>53.34</v>
      </c>
      <c r="I38" s="34">
        <v>86.68</v>
      </c>
      <c r="J38" s="34">
        <v>86.68</v>
      </c>
      <c r="K38" s="34">
        <v>51154.36</v>
      </c>
      <c r="L38" s="34">
        <v>52075.37</v>
      </c>
      <c r="M38" s="34">
        <v>1827.09</v>
      </c>
      <c r="N38" s="34">
        <v>6.67</v>
      </c>
      <c r="P38" s="34">
        <v>100</v>
      </c>
      <c r="Q38" s="34">
        <f>J40/M$40</f>
        <v>0.54260680587856402</v>
      </c>
      <c r="R38" s="34">
        <f>SUM(J39:J41)/SUM(M39:M41)</f>
        <v>3.175211958084164</v>
      </c>
    </row>
    <row r="39" spans="1:18" x14ac:dyDescent="0.25">
      <c r="A39" s="36">
        <v>71.45</v>
      </c>
      <c r="B39" s="36">
        <v>0</v>
      </c>
      <c r="C39" s="36">
        <v>0</v>
      </c>
      <c r="D39" s="36">
        <v>3.33</v>
      </c>
      <c r="E39" s="36">
        <v>16.670000000000002</v>
      </c>
      <c r="F39" s="36">
        <v>56.68</v>
      </c>
      <c r="G39" s="36">
        <v>103.35</v>
      </c>
      <c r="H39" s="36">
        <v>120.02</v>
      </c>
      <c r="I39" s="36">
        <v>160.03</v>
      </c>
      <c r="J39" s="36">
        <v>143.35</v>
      </c>
      <c r="K39" s="36">
        <v>983.52</v>
      </c>
      <c r="L39" s="36">
        <v>52325.22</v>
      </c>
      <c r="M39" s="36">
        <v>1973.8</v>
      </c>
      <c r="N39" s="36">
        <v>0</v>
      </c>
      <c r="P39" s="36">
        <v>500</v>
      </c>
      <c r="Q39" s="34">
        <f>K40/M$40</f>
        <v>2.9367400421864169</v>
      </c>
      <c r="R39" s="34">
        <f>SUM(K39:K41)/SUM(M39:M41)</f>
        <v>16.38627395929127</v>
      </c>
    </row>
    <row r="40" spans="1:18" x14ac:dyDescent="0.25">
      <c r="A40" s="36">
        <v>71.5</v>
      </c>
      <c r="B40" s="36">
        <v>0</v>
      </c>
      <c r="C40" s="36">
        <v>6.67</v>
      </c>
      <c r="D40" s="36">
        <v>70.010000000000005</v>
      </c>
      <c r="E40" s="36">
        <v>126.69</v>
      </c>
      <c r="F40" s="36">
        <v>316.73</v>
      </c>
      <c r="G40" s="36">
        <v>573.45000000000005</v>
      </c>
      <c r="H40" s="36">
        <v>760.15</v>
      </c>
      <c r="I40" s="36">
        <v>990.22</v>
      </c>
      <c r="J40" s="36">
        <v>1103.57</v>
      </c>
      <c r="K40" s="36">
        <v>5972.83</v>
      </c>
      <c r="L40" s="36">
        <v>54254.15</v>
      </c>
      <c r="M40" s="36">
        <v>2033.83</v>
      </c>
      <c r="N40" s="36">
        <v>0</v>
      </c>
      <c r="P40" s="36">
        <v>1000</v>
      </c>
      <c r="Q40" s="34">
        <f>L40/M$40</f>
        <v>26.675852947394819</v>
      </c>
      <c r="R40" s="34">
        <f>SUM(L39:L41)/SUM(M39:M41)</f>
        <v>33.43182120034767</v>
      </c>
    </row>
    <row r="41" spans="1:18" x14ac:dyDescent="0.25">
      <c r="A41" s="36">
        <v>71.55</v>
      </c>
      <c r="B41" s="36">
        <v>0</v>
      </c>
      <c r="C41" s="36">
        <v>243.38</v>
      </c>
      <c r="D41" s="36">
        <v>936.85</v>
      </c>
      <c r="E41" s="36">
        <v>1957.16</v>
      </c>
      <c r="F41" s="36">
        <v>3831.35</v>
      </c>
      <c r="G41" s="36">
        <v>7427</v>
      </c>
      <c r="H41" s="36">
        <v>10709.99</v>
      </c>
      <c r="I41" s="36">
        <v>13219.86</v>
      </c>
      <c r="J41" s="36">
        <v>17639.59</v>
      </c>
      <c r="K41" s="36">
        <v>90511.01</v>
      </c>
      <c r="L41" s="36">
        <v>92276.78</v>
      </c>
      <c r="M41" s="36">
        <v>1940.48</v>
      </c>
      <c r="N41" s="36">
        <v>13.34</v>
      </c>
    </row>
    <row r="42" spans="1:18" x14ac:dyDescent="0.25">
      <c r="A42" s="34">
        <v>71.599999999999994</v>
      </c>
      <c r="B42" s="34">
        <v>6.67</v>
      </c>
      <c r="C42" s="34">
        <v>726.8</v>
      </c>
      <c r="D42" s="34">
        <v>3324.28</v>
      </c>
      <c r="E42" s="34">
        <v>6869.46</v>
      </c>
      <c r="F42" s="34">
        <v>13111.3</v>
      </c>
      <c r="G42" s="34">
        <v>26194.42</v>
      </c>
      <c r="H42" s="34">
        <v>38370.32</v>
      </c>
      <c r="I42" s="34">
        <v>49599.24</v>
      </c>
      <c r="J42" s="34">
        <v>63343.17</v>
      </c>
      <c r="K42" s="34">
        <v>310290.63</v>
      </c>
      <c r="L42" s="34">
        <v>498306.52</v>
      </c>
      <c r="M42" s="34">
        <v>2687.37</v>
      </c>
      <c r="N42" s="34">
        <v>106.68</v>
      </c>
    </row>
    <row r="43" spans="1:18" x14ac:dyDescent="0.25">
      <c r="A43" s="34">
        <v>71.650000000000006</v>
      </c>
      <c r="B43" s="34">
        <v>16.670000000000002</v>
      </c>
      <c r="C43" s="34">
        <v>1463.65</v>
      </c>
      <c r="D43" s="34">
        <v>6489.03</v>
      </c>
      <c r="E43" s="34">
        <v>12573.84</v>
      </c>
      <c r="F43" s="34">
        <v>25419.34</v>
      </c>
      <c r="G43" s="34">
        <v>50246.7</v>
      </c>
      <c r="H43" s="34">
        <v>73901.77</v>
      </c>
      <c r="I43" s="34">
        <v>98301.37</v>
      </c>
      <c r="J43" s="34">
        <v>123019.63</v>
      </c>
      <c r="K43" s="34">
        <v>622654.06000000006</v>
      </c>
      <c r="L43" s="34">
        <v>1202471.71</v>
      </c>
      <c r="M43" s="34">
        <v>4261.3100000000004</v>
      </c>
      <c r="N43" s="34">
        <v>250.04</v>
      </c>
    </row>
    <row r="44" spans="1:18" x14ac:dyDescent="0.25">
      <c r="A44" s="34">
        <v>71.7</v>
      </c>
      <c r="B44" s="34">
        <v>33.340000000000003</v>
      </c>
      <c r="C44" s="34">
        <v>1507</v>
      </c>
      <c r="D44" s="34">
        <v>7596.44</v>
      </c>
      <c r="E44" s="34">
        <v>15313.82</v>
      </c>
      <c r="F44" s="34">
        <v>30820.35</v>
      </c>
      <c r="G44" s="34">
        <v>59939.66</v>
      </c>
      <c r="H44" s="34">
        <v>89573.23</v>
      </c>
      <c r="I44" s="34">
        <v>116416.43</v>
      </c>
      <c r="J44" s="34">
        <v>147817.43</v>
      </c>
      <c r="K44" s="34">
        <v>743196.98</v>
      </c>
      <c r="L44" s="34">
        <v>1517027.59</v>
      </c>
      <c r="M44" s="34">
        <v>4788.3</v>
      </c>
      <c r="N44" s="34">
        <v>360.06</v>
      </c>
    </row>
    <row r="45" spans="1:18" x14ac:dyDescent="0.25">
      <c r="A45" s="34">
        <v>71.75</v>
      </c>
      <c r="B45" s="34">
        <v>3.33</v>
      </c>
      <c r="C45" s="34">
        <v>1530.34</v>
      </c>
      <c r="D45" s="34">
        <v>8036.79</v>
      </c>
      <c r="E45" s="34">
        <v>16638.53</v>
      </c>
      <c r="F45" s="34">
        <v>32290.47</v>
      </c>
      <c r="G45" s="34">
        <v>64198.92</v>
      </c>
      <c r="H45" s="34">
        <v>96806.27</v>
      </c>
      <c r="I45" s="34">
        <v>129109.41</v>
      </c>
      <c r="J45" s="34">
        <v>161959.88</v>
      </c>
      <c r="K45" s="34">
        <v>817142</v>
      </c>
      <c r="L45" s="34">
        <v>1692551.93</v>
      </c>
      <c r="M45" s="34">
        <v>4898.3599999999997</v>
      </c>
      <c r="N45" s="34">
        <v>386.73</v>
      </c>
    </row>
    <row r="46" spans="1:18" x14ac:dyDescent="0.25">
      <c r="A46" s="34">
        <v>71.8</v>
      </c>
      <c r="B46" s="34">
        <v>3.33</v>
      </c>
      <c r="C46" s="34">
        <v>1660.37</v>
      </c>
      <c r="D46" s="34">
        <v>8667.25</v>
      </c>
      <c r="E46" s="34">
        <v>17060.96</v>
      </c>
      <c r="F46" s="34">
        <v>34682.04</v>
      </c>
      <c r="G46" s="34">
        <v>70371.259999999995</v>
      </c>
      <c r="H46" s="34">
        <v>104871.69</v>
      </c>
      <c r="I46" s="34">
        <v>136597.71</v>
      </c>
      <c r="J46" s="34">
        <v>174794.4</v>
      </c>
      <c r="K46" s="34">
        <v>874867.67</v>
      </c>
      <c r="L46" s="34">
        <v>1826535.21</v>
      </c>
      <c r="M46" s="34">
        <v>3854.49</v>
      </c>
      <c r="N46" s="34">
        <v>440.09</v>
      </c>
    </row>
    <row r="47" spans="1:18" x14ac:dyDescent="0.25">
      <c r="A47" s="34">
        <v>71.849999999999994</v>
      </c>
      <c r="B47" s="34">
        <v>16.670000000000002</v>
      </c>
      <c r="C47" s="34">
        <v>1860.44</v>
      </c>
      <c r="D47" s="34">
        <v>8964.1299999999992</v>
      </c>
      <c r="E47" s="34">
        <v>18574.650000000001</v>
      </c>
      <c r="F47" s="34">
        <v>36547.300000000003</v>
      </c>
      <c r="G47" s="34">
        <v>73341.759999999995</v>
      </c>
      <c r="H47" s="34">
        <v>109815.33</v>
      </c>
      <c r="I47" s="34">
        <v>143441.94</v>
      </c>
      <c r="J47" s="34">
        <v>180859.27</v>
      </c>
      <c r="K47" s="34">
        <v>915666.04</v>
      </c>
      <c r="L47" s="34">
        <v>1914030.39</v>
      </c>
      <c r="M47" s="34">
        <v>3904.53</v>
      </c>
      <c r="N47" s="34">
        <v>476.75</v>
      </c>
    </row>
    <row r="48" spans="1:18" x14ac:dyDescent="0.25">
      <c r="A48" s="34">
        <v>71.900000000000006</v>
      </c>
      <c r="B48" s="34">
        <v>6.67</v>
      </c>
      <c r="C48" s="34">
        <v>1973.79</v>
      </c>
      <c r="D48" s="34">
        <v>9651.34</v>
      </c>
      <c r="E48" s="34">
        <v>18831.66</v>
      </c>
      <c r="F48" s="34">
        <v>37336.089999999997</v>
      </c>
      <c r="G48" s="34">
        <v>75664.210000000006</v>
      </c>
      <c r="H48" s="34">
        <v>112333.04</v>
      </c>
      <c r="I48" s="34">
        <v>150397.38</v>
      </c>
      <c r="J48" s="34">
        <v>187538.06</v>
      </c>
      <c r="K48" s="34">
        <v>939192.05</v>
      </c>
      <c r="L48" s="34">
        <v>1996664.78</v>
      </c>
      <c r="M48" s="34">
        <v>4201.33</v>
      </c>
      <c r="N48" s="34">
        <v>450.08</v>
      </c>
    </row>
    <row r="49" spans="1:14" x14ac:dyDescent="0.25">
      <c r="A49" s="34">
        <v>71.95</v>
      </c>
      <c r="B49" s="34">
        <v>20</v>
      </c>
      <c r="C49" s="34">
        <v>2010.46</v>
      </c>
      <c r="D49" s="34">
        <v>9938.2099999999991</v>
      </c>
      <c r="E49" s="34">
        <v>19699.45</v>
      </c>
      <c r="F49" s="34">
        <v>38121.440000000002</v>
      </c>
      <c r="G49" s="34">
        <v>76659.77</v>
      </c>
      <c r="H49" s="34">
        <v>115572.12</v>
      </c>
      <c r="I49" s="34">
        <v>152229.97</v>
      </c>
      <c r="J49" s="34">
        <v>190807.7</v>
      </c>
      <c r="K49" s="34">
        <v>972218.32</v>
      </c>
      <c r="L49" s="34">
        <v>2045267.17</v>
      </c>
      <c r="M49" s="34">
        <v>4651.5600000000004</v>
      </c>
      <c r="N49" s="34">
        <v>580.11</v>
      </c>
    </row>
    <row r="50" spans="1:14" x14ac:dyDescent="0.25">
      <c r="A50" s="37">
        <v>72</v>
      </c>
      <c r="B50" s="37">
        <v>10</v>
      </c>
      <c r="C50" s="37">
        <v>1873.78</v>
      </c>
      <c r="D50" s="37">
        <v>9521.27</v>
      </c>
      <c r="E50" s="37">
        <v>19549.28</v>
      </c>
      <c r="F50" s="37">
        <v>39174.46</v>
      </c>
      <c r="G50" s="37">
        <v>77254.62</v>
      </c>
      <c r="H50" s="37">
        <v>115068.48</v>
      </c>
      <c r="I50" s="37">
        <v>153127.72</v>
      </c>
      <c r="J50" s="37">
        <v>191774.69</v>
      </c>
      <c r="K50" s="37">
        <v>973794.55</v>
      </c>
      <c r="L50" s="37">
        <v>2068479.12</v>
      </c>
      <c r="M50" s="37">
        <v>4608.18</v>
      </c>
      <c r="N50" s="37">
        <v>513.42999999999995</v>
      </c>
    </row>
    <row r="54" spans="1:14" x14ac:dyDescent="0.25">
      <c r="B54" s="34"/>
      <c r="C54" s="49" t="s">
        <v>31</v>
      </c>
      <c r="D54" s="49"/>
      <c r="E54" s="49" t="s">
        <v>35</v>
      </c>
      <c r="F54" s="49"/>
    </row>
    <row r="55" spans="1:14" x14ac:dyDescent="0.25">
      <c r="B55" s="34"/>
      <c r="C55" s="34" t="s">
        <v>33</v>
      </c>
      <c r="D55" s="34" t="s">
        <v>34</v>
      </c>
      <c r="E55" s="34" t="s">
        <v>33</v>
      </c>
      <c r="F55" s="34" t="s">
        <v>34</v>
      </c>
    </row>
    <row r="56" spans="1:14" x14ac:dyDescent="0.25">
      <c r="B56" s="34">
        <v>1</v>
      </c>
      <c r="C56" s="41">
        <v>0</v>
      </c>
      <c r="D56" s="41">
        <v>0</v>
      </c>
      <c r="E56" s="41">
        <v>3.2795268041085047E-3</v>
      </c>
      <c r="F56" s="41">
        <v>4.2038563510089749E-2</v>
      </c>
    </row>
    <row r="57" spans="1:14" x14ac:dyDescent="0.25">
      <c r="B57" s="34">
        <v>5</v>
      </c>
      <c r="C57" s="41">
        <v>0</v>
      </c>
      <c r="D57" s="41">
        <v>0</v>
      </c>
      <c r="E57" s="41">
        <v>3.4422739363663635E-2</v>
      </c>
      <c r="F57" s="41">
        <v>0.16983377913320366</v>
      </c>
    </row>
    <row r="58" spans="1:14" x14ac:dyDescent="0.25">
      <c r="B58" s="34">
        <v>10</v>
      </c>
      <c r="C58" s="41">
        <v>0</v>
      </c>
      <c r="D58" s="41">
        <v>0</v>
      </c>
      <c r="E58" s="41">
        <v>6.2291341950900518E-2</v>
      </c>
      <c r="F58" s="41">
        <v>0.35314074554774538</v>
      </c>
    </row>
    <row r="59" spans="1:14" x14ac:dyDescent="0.25">
      <c r="B59" s="34">
        <v>20</v>
      </c>
      <c r="C59" s="41">
        <v>0</v>
      </c>
      <c r="D59" s="41">
        <v>0</v>
      </c>
      <c r="E59" s="41">
        <v>0.15573081329314645</v>
      </c>
      <c r="F59" s="41">
        <v>0.70690689983877231</v>
      </c>
    </row>
    <row r="60" spans="1:14" x14ac:dyDescent="0.25">
      <c r="B60" s="34">
        <v>40</v>
      </c>
      <c r="C60" s="41">
        <v>1.8880333836052933E-3</v>
      </c>
      <c r="D60" s="41">
        <v>3.7632395471317529E-3</v>
      </c>
      <c r="E60" s="41">
        <v>0.2819557190128969</v>
      </c>
      <c r="F60" s="41">
        <v>1.3624159607001214</v>
      </c>
    </row>
    <row r="61" spans="1:14" x14ac:dyDescent="0.25">
      <c r="B61" s="34">
        <v>60</v>
      </c>
      <c r="C61" s="41">
        <v>0</v>
      </c>
      <c r="D61" s="41">
        <v>3.7651211669053187E-3</v>
      </c>
      <c r="E61" s="41">
        <v>0.37375296853719336</v>
      </c>
      <c r="F61" s="41">
        <v>1.5369769764709811</v>
      </c>
    </row>
    <row r="62" spans="1:14" x14ac:dyDescent="0.25">
      <c r="B62" s="34">
        <v>80</v>
      </c>
      <c r="C62" s="41">
        <v>5.6697699207366161E-3</v>
      </c>
      <c r="D62" s="41">
        <v>3.7632395471317529E-3</v>
      </c>
      <c r="E62" s="41">
        <v>0.54260680587856402</v>
      </c>
      <c r="F62" s="41">
        <v>3.175211958084164</v>
      </c>
    </row>
    <row r="63" spans="1:14" x14ac:dyDescent="0.25">
      <c r="B63" s="34">
        <v>100</v>
      </c>
      <c r="C63" s="41">
        <v>0</v>
      </c>
      <c r="D63" s="41">
        <v>1.2531587691948739E-3</v>
      </c>
      <c r="E63" s="41">
        <v>0.48687451753588062</v>
      </c>
      <c r="F63" s="41">
        <v>2.415911945138876</v>
      </c>
    </row>
    <row r="64" spans="1:14" x14ac:dyDescent="0.25">
      <c r="B64" s="34">
        <v>500</v>
      </c>
      <c r="C64" s="41">
        <v>1.890301291573588E-2</v>
      </c>
      <c r="D64" s="41">
        <v>2.572174230464553E-2</v>
      </c>
      <c r="E64" s="41">
        <v>2.9367400421864169</v>
      </c>
      <c r="F64" s="41">
        <v>16.38627395929127</v>
      </c>
    </row>
    <row r="65" spans="2:6" x14ac:dyDescent="0.25">
      <c r="B65" s="34">
        <v>1000</v>
      </c>
      <c r="C65" s="41">
        <v>24.408053341195412</v>
      </c>
      <c r="D65" s="41">
        <v>24.907450649817388</v>
      </c>
      <c r="E65" s="41">
        <v>26.675852947394819</v>
      </c>
      <c r="F65" s="41">
        <v>33.43182120034767</v>
      </c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16" workbookViewId="0">
      <selection activeCell="R31" sqref="R31:R40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7">
        <v>72</v>
      </c>
      <c r="B5" s="37">
        <v>3.33</v>
      </c>
      <c r="C5" s="37">
        <v>1817.07</v>
      </c>
      <c r="D5" s="37">
        <v>8006.85</v>
      </c>
      <c r="E5" s="37">
        <v>16234.71</v>
      </c>
      <c r="F5" s="37">
        <v>31832.47</v>
      </c>
      <c r="G5" s="37">
        <v>65241.36</v>
      </c>
      <c r="H5" s="37">
        <v>97790.75</v>
      </c>
      <c r="I5" s="37">
        <v>130063.71</v>
      </c>
      <c r="J5" s="37">
        <v>162927.70000000001</v>
      </c>
      <c r="K5" s="37">
        <v>829617.1</v>
      </c>
      <c r="L5" s="37">
        <v>1760195.89</v>
      </c>
      <c r="M5" s="37">
        <v>3991.19</v>
      </c>
      <c r="N5" s="37">
        <v>333.4</v>
      </c>
      <c r="Q5" s="34" t="s">
        <v>33</v>
      </c>
      <c r="R5" s="34" t="s">
        <v>34</v>
      </c>
    </row>
    <row r="6" spans="1:20" x14ac:dyDescent="0.25">
      <c r="A6" s="34">
        <v>72.05</v>
      </c>
      <c r="B6" s="34">
        <v>10</v>
      </c>
      <c r="C6" s="34">
        <v>1647.04</v>
      </c>
      <c r="D6" s="34">
        <v>8105.32</v>
      </c>
      <c r="E6" s="34">
        <v>15754.23</v>
      </c>
      <c r="F6" s="34">
        <v>30402.54</v>
      </c>
      <c r="G6" s="34">
        <v>61513.14</v>
      </c>
      <c r="H6" s="34">
        <v>93514.53</v>
      </c>
      <c r="I6" s="34">
        <v>123475.17</v>
      </c>
      <c r="J6" s="34">
        <v>154696.9</v>
      </c>
      <c r="K6" s="34">
        <v>790994.44</v>
      </c>
      <c r="L6" s="34">
        <v>1680890.26</v>
      </c>
      <c r="M6" s="34">
        <v>4074.6</v>
      </c>
      <c r="N6" s="34">
        <v>360.06</v>
      </c>
      <c r="P6" s="34">
        <v>1</v>
      </c>
      <c r="Q6" s="34">
        <f>C15/M$15</f>
        <v>0</v>
      </c>
      <c r="R6" s="34">
        <f>SUM(C14:C16)/SUM(M$14:M$16)</f>
        <v>0</v>
      </c>
    </row>
    <row r="7" spans="1:20" x14ac:dyDescent="0.25">
      <c r="A7" s="34">
        <v>72.099999999999994</v>
      </c>
      <c r="B7" s="34">
        <v>0</v>
      </c>
      <c r="C7" s="34">
        <v>1530.33</v>
      </c>
      <c r="D7" s="34">
        <v>7516.48</v>
      </c>
      <c r="E7" s="34">
        <v>14746.37</v>
      </c>
      <c r="F7" s="34">
        <v>29400.69</v>
      </c>
      <c r="G7" s="34">
        <v>59270.14</v>
      </c>
      <c r="H7" s="34">
        <v>87768.88</v>
      </c>
      <c r="I7" s="34">
        <v>116879.31</v>
      </c>
      <c r="J7" s="34">
        <v>146436</v>
      </c>
      <c r="K7" s="34">
        <v>746800.43</v>
      </c>
      <c r="L7" s="34">
        <v>1620773.86</v>
      </c>
      <c r="M7" s="34">
        <v>4284.71</v>
      </c>
      <c r="N7" s="34">
        <v>363.4</v>
      </c>
      <c r="P7" s="34">
        <v>5</v>
      </c>
      <c r="Q7" s="34">
        <f>D15/M$15</f>
        <v>0</v>
      </c>
      <c r="R7" s="34">
        <f>SUM(D14:D16)/SUM(M$14:M$16)</f>
        <v>0</v>
      </c>
    </row>
    <row r="8" spans="1:20" x14ac:dyDescent="0.25">
      <c r="A8" s="34">
        <v>72.150000000000006</v>
      </c>
      <c r="B8" s="34">
        <v>6.67</v>
      </c>
      <c r="C8" s="34">
        <v>236.71</v>
      </c>
      <c r="D8" s="34">
        <v>830.16</v>
      </c>
      <c r="E8" s="34">
        <v>1637.07</v>
      </c>
      <c r="F8" s="34">
        <v>3167.64</v>
      </c>
      <c r="G8" s="34">
        <v>6105.86</v>
      </c>
      <c r="H8" s="34">
        <v>8581.2099999999991</v>
      </c>
      <c r="I8" s="34">
        <v>9672.08</v>
      </c>
      <c r="J8" s="34">
        <v>13322.38</v>
      </c>
      <c r="K8" s="34">
        <v>61059.73</v>
      </c>
      <c r="L8" s="34">
        <v>672673.21</v>
      </c>
      <c r="M8" s="34">
        <v>2607.39</v>
      </c>
      <c r="N8" s="34">
        <v>280.05</v>
      </c>
      <c r="P8" s="34">
        <v>10</v>
      </c>
      <c r="Q8" s="34">
        <f>E15/M$15</f>
        <v>0</v>
      </c>
      <c r="R8" s="34">
        <f>SUM(E14:E16)/SUM(M$14:M$16)</f>
        <v>8.2748338199664531E-4</v>
      </c>
    </row>
    <row r="9" spans="1:20" x14ac:dyDescent="0.25">
      <c r="A9" s="34">
        <v>72.2</v>
      </c>
      <c r="B9" s="34">
        <v>0</v>
      </c>
      <c r="C9" s="34">
        <v>0</v>
      </c>
      <c r="D9" s="34">
        <v>10</v>
      </c>
      <c r="E9" s="34">
        <v>6.67</v>
      </c>
      <c r="F9" s="34">
        <v>10</v>
      </c>
      <c r="G9" s="34">
        <v>40.01</v>
      </c>
      <c r="H9" s="34">
        <v>66.680000000000007</v>
      </c>
      <c r="I9" s="34">
        <v>60.01</v>
      </c>
      <c r="J9" s="34">
        <v>123.35</v>
      </c>
      <c r="K9" s="34">
        <v>410.07</v>
      </c>
      <c r="L9" s="34">
        <v>43303.53</v>
      </c>
      <c r="M9" s="34">
        <v>20</v>
      </c>
      <c r="N9" s="34">
        <v>0</v>
      </c>
      <c r="P9" s="34">
        <v>20</v>
      </c>
      <c r="Q9" s="34">
        <f>F15/M$15</f>
        <v>0</v>
      </c>
      <c r="R9" s="34">
        <f>SUM(F14:F16)/SUM(M$14:M$16)</f>
        <v>0</v>
      </c>
    </row>
    <row r="10" spans="1:20" x14ac:dyDescent="0.25">
      <c r="A10" s="34">
        <v>72.25</v>
      </c>
      <c r="B10" s="34">
        <v>0</v>
      </c>
      <c r="C10" s="34">
        <v>0</v>
      </c>
      <c r="D10" s="34">
        <v>0</v>
      </c>
      <c r="E10" s="34">
        <v>0</v>
      </c>
      <c r="F10" s="34">
        <v>3.33</v>
      </c>
      <c r="G10" s="34">
        <v>6.67</v>
      </c>
      <c r="H10" s="34">
        <v>10</v>
      </c>
      <c r="I10" s="34">
        <v>3.33</v>
      </c>
      <c r="J10" s="34">
        <v>6.67</v>
      </c>
      <c r="K10" s="34">
        <v>43.34</v>
      </c>
      <c r="L10" s="34">
        <v>44237.05</v>
      </c>
      <c r="M10" s="34">
        <v>6.67</v>
      </c>
      <c r="N10" s="34">
        <v>0</v>
      </c>
      <c r="P10" s="34">
        <v>40</v>
      </c>
      <c r="Q10" s="34">
        <f>G15/M$15</f>
        <v>0</v>
      </c>
      <c r="R10" s="34">
        <f>SUM(G14:G16)/SUM(M$14:M$16)</f>
        <v>8.2748338199664531E-4</v>
      </c>
    </row>
    <row r="11" spans="1:20" x14ac:dyDescent="0.25">
      <c r="A11" s="34">
        <v>72.3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10</v>
      </c>
      <c r="L11" s="34">
        <v>41579.15</v>
      </c>
      <c r="M11" s="34">
        <v>273.39</v>
      </c>
      <c r="N11" s="34">
        <v>0</v>
      </c>
      <c r="P11" s="34">
        <v>60</v>
      </c>
      <c r="Q11" s="34">
        <f>H15/M$15</f>
        <v>2.2959975178405215E-3</v>
      </c>
      <c r="R11" s="34">
        <f>SUM(H14:H16)/SUM(M$14:M$16)</f>
        <v>8.2748338199664531E-4</v>
      </c>
    </row>
    <row r="12" spans="1:20" x14ac:dyDescent="0.25">
      <c r="A12" s="34">
        <v>72.349999999999994</v>
      </c>
      <c r="B12" s="34">
        <v>0</v>
      </c>
      <c r="C12" s="34">
        <v>3.33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6.67</v>
      </c>
      <c r="K12" s="34">
        <v>0</v>
      </c>
      <c r="L12" s="34">
        <v>43179.75</v>
      </c>
      <c r="M12" s="34">
        <v>736.8</v>
      </c>
      <c r="N12" s="34">
        <v>0</v>
      </c>
      <c r="P12" s="34">
        <v>80</v>
      </c>
      <c r="Q12" s="34">
        <f>I15/M$15</f>
        <v>6.8948874409625266E-3</v>
      </c>
      <c r="R12" s="34">
        <f>SUM(I14:I16)/SUM(M$14:M$16)</f>
        <v>5.7998384792197306E-3</v>
      </c>
    </row>
    <row r="13" spans="1:20" x14ac:dyDescent="0.25">
      <c r="A13" s="34">
        <v>72.400000000000006</v>
      </c>
      <c r="B13" s="34">
        <v>0</v>
      </c>
      <c r="C13" s="34">
        <v>0</v>
      </c>
      <c r="D13" s="34">
        <v>0</v>
      </c>
      <c r="E13" s="34">
        <v>0</v>
      </c>
      <c r="F13" s="34">
        <v>3.33</v>
      </c>
      <c r="G13" s="34">
        <v>0</v>
      </c>
      <c r="H13" s="34">
        <v>3.33</v>
      </c>
      <c r="I13" s="34">
        <v>0</v>
      </c>
      <c r="J13" s="34">
        <v>0</v>
      </c>
      <c r="K13" s="34">
        <v>0</v>
      </c>
      <c r="L13" s="34">
        <v>42065.279999999999</v>
      </c>
      <c r="M13" s="34">
        <v>966.86</v>
      </c>
      <c r="N13" s="34">
        <v>0</v>
      </c>
      <c r="P13" s="34">
        <v>100</v>
      </c>
      <c r="Q13" s="34">
        <f>J15/M$15</f>
        <v>0</v>
      </c>
      <c r="R13" s="34">
        <f>SUM(J14:J16)/SUM(M$14:M$16)</f>
        <v>0</v>
      </c>
    </row>
    <row r="14" spans="1:20" x14ac:dyDescent="0.25">
      <c r="A14" s="34">
        <v>72.45</v>
      </c>
      <c r="B14" s="34">
        <v>0</v>
      </c>
      <c r="C14" s="34">
        <v>0</v>
      </c>
      <c r="D14" s="34">
        <v>0</v>
      </c>
      <c r="E14" s="34">
        <v>3.33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3.33</v>
      </c>
      <c r="L14" s="34">
        <v>6.67</v>
      </c>
      <c r="M14" s="34">
        <v>1286.96</v>
      </c>
      <c r="N14" s="34">
        <v>0</v>
      </c>
      <c r="P14" s="36">
        <v>500</v>
      </c>
      <c r="Q14" s="34">
        <f>K15/M$15</f>
        <v>1.8388664805047059E-2</v>
      </c>
      <c r="R14" s="34">
        <f>SUM(K14:K16)/SUM(M$14:M$16)</f>
        <v>1.2424675405355036E-2</v>
      </c>
    </row>
    <row r="15" spans="1:20" x14ac:dyDescent="0.25">
      <c r="A15" s="34">
        <v>72.5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3.33</v>
      </c>
      <c r="I15" s="34">
        <v>10</v>
      </c>
      <c r="J15" s="34">
        <v>0</v>
      </c>
      <c r="K15" s="34">
        <v>26.67</v>
      </c>
      <c r="L15" s="34">
        <v>30</v>
      </c>
      <c r="M15" s="34">
        <v>1450.35</v>
      </c>
      <c r="N15" s="34">
        <v>0</v>
      </c>
      <c r="P15" s="36">
        <v>1000</v>
      </c>
      <c r="Q15" s="34">
        <f>L15/M$15</f>
        <v>2.0684662322887581E-2</v>
      </c>
      <c r="R15" s="34">
        <f>SUM(L14:L16)/SUM(M$14:M$16)</f>
        <v>2.0709448965645774E-2</v>
      </c>
    </row>
    <row r="16" spans="1:20" x14ac:dyDescent="0.25">
      <c r="A16" s="34">
        <v>72.55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3.33</v>
      </c>
      <c r="H16" s="34">
        <v>0</v>
      </c>
      <c r="I16" s="34">
        <v>13.34</v>
      </c>
      <c r="J16" s="34">
        <v>0</v>
      </c>
      <c r="K16" s="34">
        <v>20</v>
      </c>
      <c r="L16" s="34">
        <v>46.67</v>
      </c>
      <c r="M16" s="34">
        <v>1286.94</v>
      </c>
      <c r="N16" s="34">
        <v>0</v>
      </c>
    </row>
    <row r="17" spans="1:18" x14ac:dyDescent="0.25">
      <c r="A17" s="34">
        <v>72.599999999999994</v>
      </c>
      <c r="B17" s="34">
        <v>0</v>
      </c>
      <c r="C17" s="34">
        <v>0</v>
      </c>
      <c r="D17" s="34">
        <v>0</v>
      </c>
      <c r="E17" s="34">
        <v>10</v>
      </c>
      <c r="F17" s="34">
        <v>0</v>
      </c>
      <c r="G17" s="34">
        <v>3.33</v>
      </c>
      <c r="H17" s="34">
        <v>13.34</v>
      </c>
      <c r="I17" s="34">
        <v>6.67</v>
      </c>
      <c r="J17" s="34">
        <v>20.010000000000002</v>
      </c>
      <c r="K17" s="34">
        <v>53.34</v>
      </c>
      <c r="L17" s="34">
        <v>116.68</v>
      </c>
      <c r="M17" s="34">
        <v>1316.93</v>
      </c>
      <c r="N17" s="34">
        <v>0</v>
      </c>
    </row>
    <row r="18" spans="1:18" x14ac:dyDescent="0.25">
      <c r="A18" s="34">
        <v>72.650000000000006</v>
      </c>
      <c r="B18" s="34">
        <v>0</v>
      </c>
      <c r="C18" s="34">
        <v>0</v>
      </c>
      <c r="D18" s="34">
        <v>6.67</v>
      </c>
      <c r="E18" s="34">
        <v>0</v>
      </c>
      <c r="F18" s="34">
        <v>6.67</v>
      </c>
      <c r="G18" s="34">
        <v>3.33</v>
      </c>
      <c r="H18" s="34">
        <v>13.33</v>
      </c>
      <c r="I18" s="34">
        <v>33.340000000000003</v>
      </c>
      <c r="J18" s="34">
        <v>40.01</v>
      </c>
      <c r="K18" s="34">
        <v>233.37</v>
      </c>
      <c r="L18" s="34">
        <v>446.75</v>
      </c>
      <c r="M18" s="34">
        <v>1036.8900000000001</v>
      </c>
      <c r="N18" s="34">
        <v>0</v>
      </c>
    </row>
    <row r="19" spans="1:18" x14ac:dyDescent="0.25">
      <c r="A19" s="34">
        <v>72.7</v>
      </c>
      <c r="B19" s="34">
        <v>0</v>
      </c>
      <c r="C19" s="34">
        <v>0</v>
      </c>
      <c r="D19" s="34">
        <v>3.33</v>
      </c>
      <c r="E19" s="34">
        <v>13.34</v>
      </c>
      <c r="F19" s="34">
        <v>46.67</v>
      </c>
      <c r="G19" s="34">
        <v>73.349999999999994</v>
      </c>
      <c r="H19" s="34">
        <v>100.02</v>
      </c>
      <c r="I19" s="34">
        <v>110.02</v>
      </c>
      <c r="J19" s="34">
        <v>136.69</v>
      </c>
      <c r="K19" s="34">
        <v>763.48</v>
      </c>
      <c r="L19" s="34">
        <v>1443.65</v>
      </c>
      <c r="M19" s="34">
        <v>43.34</v>
      </c>
      <c r="N19" s="34">
        <v>0</v>
      </c>
    </row>
    <row r="20" spans="1:18" x14ac:dyDescent="0.25">
      <c r="A20" s="34">
        <v>72.75</v>
      </c>
      <c r="B20" s="34">
        <v>0</v>
      </c>
      <c r="C20" s="34">
        <v>40.01</v>
      </c>
      <c r="D20" s="34">
        <v>250.04</v>
      </c>
      <c r="E20" s="34">
        <v>503.42</v>
      </c>
      <c r="F20" s="34">
        <v>1066.8800000000001</v>
      </c>
      <c r="G20" s="34">
        <v>2177.25</v>
      </c>
      <c r="H20" s="34">
        <v>3104.3</v>
      </c>
      <c r="I20" s="34">
        <v>4641.76</v>
      </c>
      <c r="J20" s="34">
        <v>5335.45</v>
      </c>
      <c r="K20" s="34">
        <v>28636.38</v>
      </c>
      <c r="L20" s="34">
        <v>61104.66</v>
      </c>
      <c r="M20" s="34">
        <v>66.680000000000007</v>
      </c>
      <c r="N20" s="34">
        <v>0</v>
      </c>
    </row>
    <row r="21" spans="1:18" x14ac:dyDescent="0.25">
      <c r="A21" s="34">
        <v>72.8</v>
      </c>
      <c r="B21" s="34">
        <v>0</v>
      </c>
      <c r="C21" s="34">
        <v>236.7</v>
      </c>
      <c r="D21" s="34">
        <v>1226.92</v>
      </c>
      <c r="E21" s="34">
        <v>2353.91</v>
      </c>
      <c r="F21" s="34">
        <v>4931.6099999999997</v>
      </c>
      <c r="G21" s="34">
        <v>9741.5</v>
      </c>
      <c r="H21" s="34">
        <v>14629.7</v>
      </c>
      <c r="I21" s="34">
        <v>19803.45</v>
      </c>
      <c r="J21" s="34">
        <v>24000.44</v>
      </c>
      <c r="K21" s="34">
        <v>127084.64</v>
      </c>
      <c r="L21" s="34">
        <v>256226.67</v>
      </c>
      <c r="M21" s="34">
        <v>763.49</v>
      </c>
      <c r="N21" s="34">
        <v>0</v>
      </c>
    </row>
    <row r="22" spans="1:18" x14ac:dyDescent="0.25">
      <c r="A22" s="34">
        <v>72.849999999999994</v>
      </c>
      <c r="B22" s="34">
        <v>0</v>
      </c>
      <c r="C22" s="34">
        <v>363.39</v>
      </c>
      <c r="D22" s="34">
        <v>1763.74</v>
      </c>
      <c r="E22" s="34">
        <v>3407.61</v>
      </c>
      <c r="F22" s="34">
        <v>6859.42</v>
      </c>
      <c r="G22" s="34">
        <v>13888.84</v>
      </c>
      <c r="H22" s="34">
        <v>20757.939999999999</v>
      </c>
      <c r="I22" s="34">
        <v>27613.38</v>
      </c>
      <c r="J22" s="34">
        <v>34291.9</v>
      </c>
      <c r="K22" s="34">
        <v>178143.05</v>
      </c>
      <c r="L22" s="34">
        <v>357819.77</v>
      </c>
      <c r="M22" s="34">
        <v>1697.07</v>
      </c>
      <c r="N22" s="34">
        <v>6.67</v>
      </c>
    </row>
    <row r="23" spans="1:18" x14ac:dyDescent="0.25">
      <c r="A23" s="34">
        <v>72.900000000000006</v>
      </c>
      <c r="B23" s="34">
        <v>0</v>
      </c>
      <c r="C23" s="34">
        <v>393.4</v>
      </c>
      <c r="D23" s="34">
        <v>2147.21</v>
      </c>
      <c r="E23" s="34">
        <v>4294.6000000000004</v>
      </c>
      <c r="F23" s="34">
        <v>8734.0300000000007</v>
      </c>
      <c r="G23" s="34">
        <v>17253.02</v>
      </c>
      <c r="H23" s="34">
        <v>24928.240000000002</v>
      </c>
      <c r="I23" s="34">
        <v>33362.57</v>
      </c>
      <c r="J23" s="34">
        <v>41213.440000000002</v>
      </c>
      <c r="K23" s="34">
        <v>213293.58</v>
      </c>
      <c r="L23" s="34">
        <v>428464.21</v>
      </c>
      <c r="M23" s="34">
        <v>2170.54</v>
      </c>
      <c r="N23" s="34">
        <v>13.33</v>
      </c>
    </row>
    <row r="24" spans="1:18" x14ac:dyDescent="0.25">
      <c r="A24" s="34">
        <v>72.95</v>
      </c>
      <c r="B24" s="34">
        <v>0</v>
      </c>
      <c r="C24" s="34">
        <v>446.75</v>
      </c>
      <c r="D24" s="34">
        <v>2343.9</v>
      </c>
      <c r="E24" s="34">
        <v>4451.43</v>
      </c>
      <c r="F24" s="34">
        <v>9521.2199999999993</v>
      </c>
      <c r="G24" s="34">
        <v>18124.009999999998</v>
      </c>
      <c r="H24" s="34">
        <v>27205.67</v>
      </c>
      <c r="I24" s="34">
        <v>36657.46</v>
      </c>
      <c r="J24" s="34">
        <v>45115.07</v>
      </c>
      <c r="K24" s="34">
        <v>233488.08</v>
      </c>
      <c r="L24" s="34">
        <v>473412.42</v>
      </c>
      <c r="M24" s="34">
        <v>2820.74</v>
      </c>
      <c r="N24" s="34">
        <v>13.33</v>
      </c>
    </row>
    <row r="25" spans="1:18" x14ac:dyDescent="0.25">
      <c r="A25" s="34">
        <v>73</v>
      </c>
      <c r="B25" s="34">
        <v>3.33</v>
      </c>
      <c r="C25" s="34">
        <v>496.76</v>
      </c>
      <c r="D25" s="34">
        <v>2430.58</v>
      </c>
      <c r="E25" s="34">
        <v>4331.33</v>
      </c>
      <c r="F25" s="34">
        <v>9264.36</v>
      </c>
      <c r="G25" s="34">
        <v>19425.71</v>
      </c>
      <c r="H25" s="34">
        <v>28091</v>
      </c>
      <c r="I25" s="34">
        <v>37005.33</v>
      </c>
      <c r="J25" s="34">
        <v>47510.23</v>
      </c>
      <c r="K25" s="34">
        <v>239744.84</v>
      </c>
      <c r="L25" s="34">
        <v>483763.47</v>
      </c>
      <c r="M25" s="34">
        <v>2797.4</v>
      </c>
      <c r="N25" s="34">
        <v>13.34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7">
        <v>72</v>
      </c>
      <c r="B30" s="37">
        <v>10</v>
      </c>
      <c r="C30" s="37">
        <v>1873.78</v>
      </c>
      <c r="D30" s="37">
        <v>9521.27</v>
      </c>
      <c r="E30" s="37">
        <v>19549.28</v>
      </c>
      <c r="F30" s="37">
        <v>39174.46</v>
      </c>
      <c r="G30" s="37">
        <v>77254.62</v>
      </c>
      <c r="H30" s="37">
        <v>115068.48</v>
      </c>
      <c r="I30" s="37">
        <v>153127.72</v>
      </c>
      <c r="J30" s="37">
        <v>191774.69</v>
      </c>
      <c r="K30" s="37">
        <v>973794.55</v>
      </c>
      <c r="L30" s="37">
        <v>2068479.12</v>
      </c>
      <c r="M30" s="37">
        <v>4608.18</v>
      </c>
      <c r="N30" s="37">
        <v>513.42999999999995</v>
      </c>
      <c r="Q30" s="34" t="s">
        <v>33</v>
      </c>
      <c r="R30" s="34" t="s">
        <v>34</v>
      </c>
    </row>
    <row r="31" spans="1:18" x14ac:dyDescent="0.25">
      <c r="A31" s="34">
        <v>72.05</v>
      </c>
      <c r="B31" s="34">
        <v>6.67</v>
      </c>
      <c r="C31" s="34">
        <v>1870.43</v>
      </c>
      <c r="D31" s="34">
        <v>9467.89</v>
      </c>
      <c r="E31" s="34">
        <v>19118.810000000001</v>
      </c>
      <c r="F31" s="34">
        <v>37739.839999999997</v>
      </c>
      <c r="G31" s="34">
        <v>75234.55</v>
      </c>
      <c r="H31" s="34">
        <v>112048.26</v>
      </c>
      <c r="I31" s="34">
        <v>148284.4</v>
      </c>
      <c r="J31" s="34">
        <v>185758.51</v>
      </c>
      <c r="K31" s="34">
        <v>941823.44</v>
      </c>
      <c r="L31" s="34">
        <v>2004364.97</v>
      </c>
      <c r="M31" s="34">
        <v>4424.7700000000004</v>
      </c>
      <c r="N31" s="34">
        <v>436.75</v>
      </c>
      <c r="P31" s="34">
        <v>1</v>
      </c>
      <c r="Q31" s="34">
        <f>C40/M$40</f>
        <v>4.6308832003776916E-3</v>
      </c>
      <c r="R31" s="34">
        <f>SUM(C39:C41)/SUM(M39:M41)</f>
        <v>2.7905138339920948E-2</v>
      </c>
    </row>
    <row r="32" spans="1:18" x14ac:dyDescent="0.25">
      <c r="A32" s="34">
        <v>72.099999999999994</v>
      </c>
      <c r="B32" s="34">
        <v>16.670000000000002</v>
      </c>
      <c r="C32" s="34">
        <v>1883.77</v>
      </c>
      <c r="D32" s="34">
        <v>8877.3799999999992</v>
      </c>
      <c r="E32" s="34">
        <v>18157.52</v>
      </c>
      <c r="F32" s="34">
        <v>36259.949999999997</v>
      </c>
      <c r="G32" s="34">
        <v>71948.38</v>
      </c>
      <c r="H32" s="34">
        <v>108303.14</v>
      </c>
      <c r="I32" s="34">
        <v>142997.44</v>
      </c>
      <c r="J32" s="34">
        <v>179173.39</v>
      </c>
      <c r="K32" s="34">
        <v>911479.64</v>
      </c>
      <c r="L32" s="34">
        <v>1952287.47</v>
      </c>
      <c r="M32" s="34">
        <v>4474.8100000000004</v>
      </c>
      <c r="N32" s="34">
        <v>493.43</v>
      </c>
      <c r="P32" s="34">
        <v>5</v>
      </c>
      <c r="Q32" s="34">
        <f>D40/M$40</f>
        <v>2.3147473148514581E-2</v>
      </c>
      <c r="R32" s="34">
        <f>SUM(D39:D41)/SUM(M39:M41)</f>
        <v>0.11317368053940943</v>
      </c>
    </row>
    <row r="33" spans="1:18" x14ac:dyDescent="0.25">
      <c r="A33" s="34">
        <v>72.150000000000006</v>
      </c>
      <c r="B33" s="34">
        <v>16.670000000000002</v>
      </c>
      <c r="C33" s="34">
        <v>1783.75</v>
      </c>
      <c r="D33" s="34">
        <v>8123.57</v>
      </c>
      <c r="E33" s="34">
        <v>15937.81</v>
      </c>
      <c r="F33" s="34">
        <v>33563.089999999997</v>
      </c>
      <c r="G33" s="34">
        <v>66682.559999999998</v>
      </c>
      <c r="H33" s="34">
        <v>99514.49</v>
      </c>
      <c r="I33" s="34">
        <v>133243.64000000001</v>
      </c>
      <c r="J33" s="34">
        <v>164818.56</v>
      </c>
      <c r="K33" s="34">
        <v>839934.22</v>
      </c>
      <c r="L33" s="34">
        <v>1814319.1</v>
      </c>
      <c r="M33" s="34">
        <v>4701.5600000000004</v>
      </c>
      <c r="N33" s="34">
        <v>490.09</v>
      </c>
      <c r="P33" s="34">
        <v>10</v>
      </c>
      <c r="Q33" s="34">
        <f>E40/M$40</f>
        <v>2.0828560121638792E-2</v>
      </c>
      <c r="R33" s="34">
        <f>SUM(E39:E41)/SUM(M39:M41)</f>
        <v>0.23176935596372938</v>
      </c>
    </row>
    <row r="34" spans="1:18" x14ac:dyDescent="0.25">
      <c r="A34" s="34">
        <v>72.2</v>
      </c>
      <c r="B34" s="34">
        <v>0</v>
      </c>
      <c r="C34" s="34">
        <v>1446.97</v>
      </c>
      <c r="D34" s="34">
        <v>7393.14</v>
      </c>
      <c r="E34" s="34">
        <v>15313.67</v>
      </c>
      <c r="F34" s="34">
        <v>30145.49</v>
      </c>
      <c r="G34" s="34">
        <v>60121.64</v>
      </c>
      <c r="H34" s="34">
        <v>90347.82</v>
      </c>
      <c r="I34" s="34">
        <v>118001.14</v>
      </c>
      <c r="J34" s="34">
        <v>148180.57</v>
      </c>
      <c r="K34" s="34">
        <v>759905.08</v>
      </c>
      <c r="L34" s="34">
        <v>1643377.39</v>
      </c>
      <c r="M34" s="34">
        <v>4694.88</v>
      </c>
      <c r="N34" s="34">
        <v>366.73</v>
      </c>
      <c r="P34" s="34">
        <v>20</v>
      </c>
      <c r="Q34" s="34">
        <f>F40/M$40</f>
        <v>7.4066359792547554E-2</v>
      </c>
      <c r="R34" s="34">
        <f>SUM(F39:F41)/SUM(M39:M41)</f>
        <v>0.43642641246221808</v>
      </c>
    </row>
    <row r="35" spans="1:18" x14ac:dyDescent="0.25">
      <c r="A35" s="34">
        <v>72.25</v>
      </c>
      <c r="B35" s="34">
        <v>0</v>
      </c>
      <c r="C35" s="34">
        <v>233.37</v>
      </c>
      <c r="D35" s="34">
        <v>970.19</v>
      </c>
      <c r="E35" s="34">
        <v>2003.83</v>
      </c>
      <c r="F35" s="34">
        <v>4394.8500000000004</v>
      </c>
      <c r="G35" s="34">
        <v>8711.09</v>
      </c>
      <c r="H35" s="34">
        <v>13152.11</v>
      </c>
      <c r="I35" s="34">
        <v>18576.490000000002</v>
      </c>
      <c r="J35" s="34">
        <v>22262.720000000001</v>
      </c>
      <c r="K35" s="34">
        <v>116527.26</v>
      </c>
      <c r="L35" s="34">
        <v>879638.29</v>
      </c>
      <c r="M35" s="34">
        <v>3784.44</v>
      </c>
      <c r="N35" s="34">
        <v>266.70999999999998</v>
      </c>
      <c r="P35" s="34">
        <v>40</v>
      </c>
      <c r="Q35" s="34">
        <f>G40/M$40</f>
        <v>9.0270979567182538E-2</v>
      </c>
      <c r="R35" s="34">
        <f>SUM(G39:G41)/SUM(M39:M41)</f>
        <v>0.79152522669146708</v>
      </c>
    </row>
    <row r="36" spans="1:18" x14ac:dyDescent="0.25">
      <c r="A36" s="34">
        <v>72.3</v>
      </c>
      <c r="B36" s="34">
        <v>0</v>
      </c>
      <c r="C36" s="34">
        <v>6.67</v>
      </c>
      <c r="D36" s="34">
        <v>20.010000000000002</v>
      </c>
      <c r="E36" s="34">
        <v>10</v>
      </c>
      <c r="F36" s="34">
        <v>26.67</v>
      </c>
      <c r="G36" s="34">
        <v>26.67</v>
      </c>
      <c r="H36" s="34">
        <v>73.34</v>
      </c>
      <c r="I36" s="34">
        <v>93.35</v>
      </c>
      <c r="J36" s="34">
        <v>120.02</v>
      </c>
      <c r="K36" s="34">
        <v>616.79</v>
      </c>
      <c r="L36" s="34">
        <v>49427.18</v>
      </c>
      <c r="M36" s="34">
        <v>1406.98</v>
      </c>
      <c r="N36" s="34">
        <v>10</v>
      </c>
      <c r="P36" s="34">
        <v>60</v>
      </c>
      <c r="Q36" s="34">
        <f>H40/M$40</f>
        <v>0.12962307249033209</v>
      </c>
      <c r="R36" s="34">
        <f>SUM(H39:H41)/SUM(M39:MM41)</f>
        <v>0.91732890456952565</v>
      </c>
    </row>
    <row r="37" spans="1:18" x14ac:dyDescent="0.25">
      <c r="A37" s="34">
        <v>72.349999999999994</v>
      </c>
      <c r="B37" s="34">
        <v>0</v>
      </c>
      <c r="C37" s="34">
        <v>0</v>
      </c>
      <c r="D37" s="34">
        <v>0</v>
      </c>
      <c r="E37" s="34">
        <v>0</v>
      </c>
      <c r="F37" s="34">
        <v>3.33</v>
      </c>
      <c r="G37" s="34">
        <v>3.33</v>
      </c>
      <c r="H37" s="34">
        <v>13.34</v>
      </c>
      <c r="I37" s="34">
        <v>10</v>
      </c>
      <c r="J37" s="34">
        <v>13.33</v>
      </c>
      <c r="K37" s="34">
        <v>60.01</v>
      </c>
      <c r="L37" s="34">
        <v>50517.08</v>
      </c>
      <c r="M37" s="34">
        <v>1400.31</v>
      </c>
      <c r="N37" s="34">
        <v>0</v>
      </c>
      <c r="P37" s="34">
        <v>80</v>
      </c>
      <c r="Q37" s="34">
        <f>I40/M$40</f>
        <v>0.16666319523997974</v>
      </c>
      <c r="R37" s="34">
        <f>SUM(I39:I41)/SUM(M39:M41)</f>
        <v>1.5700302255289469</v>
      </c>
    </row>
    <row r="38" spans="1:18" x14ac:dyDescent="0.25">
      <c r="A38" s="34">
        <v>72.400000000000006</v>
      </c>
      <c r="B38" s="34">
        <v>0</v>
      </c>
      <c r="C38" s="34">
        <v>0</v>
      </c>
      <c r="D38" s="34">
        <v>3.33</v>
      </c>
      <c r="E38" s="34">
        <v>0</v>
      </c>
      <c r="F38" s="34">
        <v>0</v>
      </c>
      <c r="G38" s="34">
        <v>0</v>
      </c>
      <c r="H38" s="34">
        <v>6.67</v>
      </c>
      <c r="I38" s="34">
        <v>20</v>
      </c>
      <c r="J38" s="34">
        <v>26.67</v>
      </c>
      <c r="K38" s="34">
        <v>80.010000000000005</v>
      </c>
      <c r="L38" s="34">
        <v>51222.89</v>
      </c>
      <c r="M38" s="34">
        <v>1537.02</v>
      </c>
      <c r="N38" s="34">
        <v>6.67</v>
      </c>
      <c r="P38" s="34">
        <v>100</v>
      </c>
      <c r="Q38" s="34">
        <f>J40/M$40</f>
        <v>0.18980372553512043</v>
      </c>
      <c r="R38" s="34">
        <f>SUM(J39:J41)/SUM(M39:M41)</f>
        <v>1.9337572657521507</v>
      </c>
    </row>
    <row r="39" spans="1:18" x14ac:dyDescent="0.25">
      <c r="A39" s="34">
        <v>72.45</v>
      </c>
      <c r="B39" s="34">
        <v>0</v>
      </c>
      <c r="C39" s="34">
        <v>3.33</v>
      </c>
      <c r="D39" s="34">
        <v>0</v>
      </c>
      <c r="E39" s="34">
        <v>20</v>
      </c>
      <c r="F39" s="34">
        <v>3.33</v>
      </c>
      <c r="G39" s="34">
        <v>16.670000000000002</v>
      </c>
      <c r="H39" s="34">
        <v>46.68</v>
      </c>
      <c r="I39" s="34">
        <v>46.68</v>
      </c>
      <c r="J39" s="34">
        <v>66.680000000000007</v>
      </c>
      <c r="K39" s="34">
        <v>213.37</v>
      </c>
      <c r="L39" s="34">
        <v>503.42</v>
      </c>
      <c r="M39" s="34">
        <v>1390.3</v>
      </c>
      <c r="N39" s="34">
        <v>0</v>
      </c>
      <c r="P39" s="36">
        <v>500</v>
      </c>
      <c r="Q39" s="34">
        <f>K40/M$40</f>
        <v>0.87500086785667175</v>
      </c>
      <c r="R39" s="34">
        <f>SUM(K39:K41)/SUM(M39:M41)</f>
        <v>10.253480585910253</v>
      </c>
    </row>
    <row r="40" spans="1:18" x14ac:dyDescent="0.25">
      <c r="A40" s="34">
        <v>72.5</v>
      </c>
      <c r="B40" s="34">
        <v>0</v>
      </c>
      <c r="C40" s="34">
        <v>6.67</v>
      </c>
      <c r="D40" s="34">
        <v>33.340000000000003</v>
      </c>
      <c r="E40" s="34">
        <v>30</v>
      </c>
      <c r="F40" s="34">
        <v>106.68</v>
      </c>
      <c r="G40" s="34">
        <v>130.02000000000001</v>
      </c>
      <c r="H40" s="34">
        <v>186.7</v>
      </c>
      <c r="I40" s="34">
        <v>240.05</v>
      </c>
      <c r="J40" s="34">
        <v>273.38</v>
      </c>
      <c r="K40" s="34">
        <v>1260.29</v>
      </c>
      <c r="L40" s="34">
        <v>3197.76</v>
      </c>
      <c r="M40" s="34">
        <v>1440.33</v>
      </c>
      <c r="N40" s="34">
        <v>0</v>
      </c>
      <c r="P40" s="36">
        <v>1000</v>
      </c>
      <c r="Q40" s="34">
        <f>L40/M$40</f>
        <v>2.2201578804857225</v>
      </c>
      <c r="R40" s="34">
        <f>SUM(L39:L41)/SUM(M39:M41)</f>
        <v>20.205649848872355</v>
      </c>
    </row>
    <row r="41" spans="1:18" x14ac:dyDescent="0.25">
      <c r="A41" s="34">
        <v>72.55</v>
      </c>
      <c r="B41" s="34">
        <v>0</v>
      </c>
      <c r="C41" s="34">
        <v>110.02</v>
      </c>
      <c r="D41" s="34">
        <v>453.42</v>
      </c>
      <c r="E41" s="34">
        <v>946.84</v>
      </c>
      <c r="F41" s="34">
        <v>1767.06</v>
      </c>
      <c r="G41" s="34">
        <v>3257.66</v>
      </c>
      <c r="H41" s="34">
        <v>5121.88</v>
      </c>
      <c r="I41" s="34">
        <v>6465.97</v>
      </c>
      <c r="J41" s="34">
        <v>7977.03</v>
      </c>
      <c r="K41" s="34">
        <v>42626.559999999998</v>
      </c>
      <c r="L41" s="34">
        <v>83203.320000000007</v>
      </c>
      <c r="M41" s="34">
        <v>1470.37</v>
      </c>
      <c r="N41" s="34">
        <v>3.33</v>
      </c>
    </row>
    <row r="42" spans="1:18" x14ac:dyDescent="0.25">
      <c r="A42" s="34">
        <v>72.599999999999994</v>
      </c>
      <c r="B42" s="34">
        <v>10</v>
      </c>
      <c r="C42" s="34">
        <v>360.06</v>
      </c>
      <c r="D42" s="34">
        <v>1166.9100000000001</v>
      </c>
      <c r="E42" s="34">
        <v>2567.34</v>
      </c>
      <c r="F42" s="34">
        <v>5238.38</v>
      </c>
      <c r="G42" s="34">
        <v>9784.7999999999993</v>
      </c>
      <c r="H42" s="34">
        <v>14729.79</v>
      </c>
      <c r="I42" s="34">
        <v>19913.580000000002</v>
      </c>
      <c r="J42" s="34">
        <v>24724.87</v>
      </c>
      <c r="K42" s="34">
        <v>125750.43</v>
      </c>
      <c r="L42" s="34">
        <v>254189.49</v>
      </c>
      <c r="M42" s="34">
        <v>2327.25</v>
      </c>
      <c r="N42" s="34">
        <v>13.34</v>
      </c>
    </row>
    <row r="43" spans="1:18" x14ac:dyDescent="0.25">
      <c r="A43" s="34">
        <v>72.650000000000006</v>
      </c>
      <c r="B43" s="34">
        <v>0</v>
      </c>
      <c r="C43" s="34">
        <v>330.06</v>
      </c>
      <c r="D43" s="34">
        <v>1853.8</v>
      </c>
      <c r="E43" s="34">
        <v>3681.07</v>
      </c>
      <c r="F43" s="34">
        <v>7149.51</v>
      </c>
      <c r="G43" s="34">
        <v>14065.65</v>
      </c>
      <c r="H43" s="34">
        <v>21161.85</v>
      </c>
      <c r="I43" s="34">
        <v>28612.1</v>
      </c>
      <c r="J43" s="34">
        <v>34859.660000000003</v>
      </c>
      <c r="K43" s="34">
        <v>177180.71</v>
      </c>
      <c r="L43" s="34">
        <v>358775.13</v>
      </c>
      <c r="M43" s="34">
        <v>3084.21</v>
      </c>
      <c r="N43" s="34">
        <v>16.670000000000002</v>
      </c>
    </row>
    <row r="44" spans="1:18" x14ac:dyDescent="0.25">
      <c r="A44" s="34">
        <v>72.7</v>
      </c>
      <c r="B44" s="34">
        <v>0</v>
      </c>
      <c r="C44" s="34">
        <v>340.06</v>
      </c>
      <c r="D44" s="34">
        <v>2187.1799999999998</v>
      </c>
      <c r="E44" s="34">
        <v>4017.9</v>
      </c>
      <c r="F44" s="34">
        <v>8000.14</v>
      </c>
      <c r="G44" s="34">
        <v>16533.55</v>
      </c>
      <c r="H44" s="34">
        <v>24621.21</v>
      </c>
      <c r="I44" s="34">
        <v>32189.82</v>
      </c>
      <c r="J44" s="34">
        <v>41986.21</v>
      </c>
      <c r="K44" s="34">
        <v>208921.85</v>
      </c>
      <c r="L44" s="34">
        <v>420221.01</v>
      </c>
      <c r="M44" s="34">
        <v>3270.95</v>
      </c>
      <c r="N44" s="34">
        <v>30.01</v>
      </c>
    </row>
    <row r="45" spans="1:18" x14ac:dyDescent="0.25">
      <c r="A45" s="34">
        <v>72.75</v>
      </c>
      <c r="B45" s="34">
        <v>6.67</v>
      </c>
      <c r="C45" s="34">
        <v>513.41999999999996</v>
      </c>
      <c r="D45" s="34">
        <v>2487.27</v>
      </c>
      <c r="E45" s="34">
        <v>4874.8999999999996</v>
      </c>
      <c r="F45" s="34">
        <v>9741.48</v>
      </c>
      <c r="G45" s="34">
        <v>19282.400000000001</v>
      </c>
      <c r="H45" s="34">
        <v>27667.15</v>
      </c>
      <c r="I45" s="34">
        <v>36962.269999999997</v>
      </c>
      <c r="J45" s="34">
        <v>47281.93</v>
      </c>
      <c r="K45" s="34">
        <v>238095.85</v>
      </c>
      <c r="L45" s="34">
        <v>478658.87</v>
      </c>
      <c r="M45" s="34">
        <v>3641.08</v>
      </c>
      <c r="N45" s="34">
        <v>16.670000000000002</v>
      </c>
    </row>
    <row r="46" spans="1:18" x14ac:dyDescent="0.25">
      <c r="A46" s="34">
        <v>72.8</v>
      </c>
      <c r="B46" s="34">
        <v>0</v>
      </c>
      <c r="C46" s="34">
        <v>526.76</v>
      </c>
      <c r="D46" s="34">
        <v>2827.4</v>
      </c>
      <c r="E46" s="34">
        <v>5368.58</v>
      </c>
      <c r="F46" s="34">
        <v>10201.93</v>
      </c>
      <c r="G46" s="34">
        <v>20523.939999999999</v>
      </c>
      <c r="H46" s="34">
        <v>30649.88</v>
      </c>
      <c r="I46" s="34">
        <v>39994.120000000003</v>
      </c>
      <c r="J46" s="34">
        <v>49527.13</v>
      </c>
      <c r="K46" s="34">
        <v>255207.02</v>
      </c>
      <c r="L46" s="34">
        <v>521273.59999999998</v>
      </c>
      <c r="M46" s="34">
        <v>2533.9699999999998</v>
      </c>
      <c r="N46" s="34">
        <v>13.34</v>
      </c>
    </row>
    <row r="47" spans="1:18" x14ac:dyDescent="0.25">
      <c r="A47" s="34">
        <v>72.849999999999994</v>
      </c>
      <c r="B47" s="34">
        <v>6.67</v>
      </c>
      <c r="C47" s="34">
        <v>646.78</v>
      </c>
      <c r="D47" s="34">
        <v>2904.11</v>
      </c>
      <c r="E47" s="34">
        <v>5642.04</v>
      </c>
      <c r="F47" s="34">
        <v>11199.27</v>
      </c>
      <c r="G47" s="34">
        <v>22974.83</v>
      </c>
      <c r="H47" s="34">
        <v>33218.92</v>
      </c>
      <c r="I47" s="34">
        <v>44085.97</v>
      </c>
      <c r="J47" s="34">
        <v>55612.09</v>
      </c>
      <c r="K47" s="34">
        <v>279012.84999999998</v>
      </c>
      <c r="L47" s="34">
        <v>560738.51</v>
      </c>
      <c r="M47" s="34">
        <v>3050.86</v>
      </c>
      <c r="N47" s="34">
        <v>30.01</v>
      </c>
    </row>
    <row r="48" spans="1:18" x14ac:dyDescent="0.25">
      <c r="A48" s="34">
        <v>72.900000000000006</v>
      </c>
      <c r="B48" s="34">
        <v>6.67</v>
      </c>
      <c r="C48" s="34">
        <v>650.12</v>
      </c>
      <c r="D48" s="34">
        <v>2924.1</v>
      </c>
      <c r="E48" s="34">
        <v>5588.57</v>
      </c>
      <c r="F48" s="34">
        <v>11122.67</v>
      </c>
      <c r="G48" s="34">
        <v>23108.38</v>
      </c>
      <c r="H48" s="34">
        <v>33723.43</v>
      </c>
      <c r="I48" s="34">
        <v>45182.58</v>
      </c>
      <c r="J48" s="34">
        <v>57101.88</v>
      </c>
      <c r="K48" s="34">
        <v>285136.2</v>
      </c>
      <c r="L48" s="34">
        <v>575556.46</v>
      </c>
      <c r="M48" s="34">
        <v>3207.56</v>
      </c>
      <c r="N48" s="34">
        <v>33.340000000000003</v>
      </c>
    </row>
    <row r="49" spans="1:14" x14ac:dyDescent="0.25">
      <c r="A49" s="34">
        <v>72.95</v>
      </c>
      <c r="B49" s="34">
        <v>3.33</v>
      </c>
      <c r="C49" s="34">
        <v>530.09</v>
      </c>
      <c r="D49" s="34">
        <v>2947.49</v>
      </c>
      <c r="E49" s="34">
        <v>6165.66</v>
      </c>
      <c r="F49" s="34">
        <v>11889.88</v>
      </c>
      <c r="G49" s="34">
        <v>23151.69</v>
      </c>
      <c r="H49" s="34">
        <v>34646.1</v>
      </c>
      <c r="I49" s="34">
        <v>45179.16</v>
      </c>
      <c r="J49" s="34">
        <v>57040.75</v>
      </c>
      <c r="K49" s="34">
        <v>293392.62</v>
      </c>
      <c r="L49" s="34">
        <v>583966.06999999995</v>
      </c>
      <c r="M49" s="34">
        <v>3370.97</v>
      </c>
      <c r="N49" s="34">
        <v>26.67</v>
      </c>
    </row>
    <row r="50" spans="1:14" x14ac:dyDescent="0.25">
      <c r="A50" s="34">
        <v>73</v>
      </c>
      <c r="B50" s="34">
        <v>6.67</v>
      </c>
      <c r="C50" s="34">
        <v>503.43</v>
      </c>
      <c r="D50" s="34">
        <v>2880.76</v>
      </c>
      <c r="E50" s="34">
        <v>5795.42</v>
      </c>
      <c r="F50" s="34">
        <v>11422.87</v>
      </c>
      <c r="G50" s="34">
        <v>22891.68</v>
      </c>
      <c r="H50" s="34">
        <v>34809.699999999997</v>
      </c>
      <c r="I50" s="34">
        <v>45760.959999999999</v>
      </c>
      <c r="J50" s="34">
        <v>57232.17</v>
      </c>
      <c r="K50" s="34">
        <v>291186.65999999997</v>
      </c>
      <c r="L50" s="34">
        <v>587551.31000000006</v>
      </c>
      <c r="M50" s="34">
        <v>3280.95</v>
      </c>
      <c r="N50" s="34">
        <v>33.340000000000003</v>
      </c>
    </row>
    <row r="54" spans="1:14" x14ac:dyDescent="0.25">
      <c r="C54" s="49" t="s">
        <v>31</v>
      </c>
      <c r="D54" s="49"/>
      <c r="E54" s="49" t="s">
        <v>35</v>
      </c>
      <c r="F54" s="49"/>
    </row>
    <row r="55" spans="1:14" x14ac:dyDescent="0.25">
      <c r="C55" s="34" t="s">
        <v>33</v>
      </c>
      <c r="D55" s="34" t="s">
        <v>34</v>
      </c>
      <c r="E55" s="34" t="s">
        <v>33</v>
      </c>
      <c r="F55" s="34" t="s">
        <v>34</v>
      </c>
    </row>
    <row r="56" spans="1:14" x14ac:dyDescent="0.25">
      <c r="B56" s="34">
        <v>1</v>
      </c>
      <c r="C56" s="41">
        <v>0</v>
      </c>
      <c r="D56" s="41">
        <v>0</v>
      </c>
      <c r="E56" s="41">
        <v>4.6308832003776916E-3</v>
      </c>
      <c r="F56" s="41">
        <v>2.7905138339920948E-2</v>
      </c>
    </row>
    <row r="57" spans="1:14" x14ac:dyDescent="0.25">
      <c r="B57" s="34">
        <v>5</v>
      </c>
      <c r="C57" s="41">
        <v>0</v>
      </c>
      <c r="D57" s="41">
        <v>0</v>
      </c>
      <c r="E57" s="41">
        <v>2.3147473148514581E-2</v>
      </c>
      <c r="F57" s="41">
        <v>0.11317368053940943</v>
      </c>
    </row>
    <row r="58" spans="1:14" x14ac:dyDescent="0.25">
      <c r="B58" s="34">
        <v>10</v>
      </c>
      <c r="C58" s="41">
        <v>0</v>
      </c>
      <c r="D58" s="41">
        <v>8.2748338199664531E-4</v>
      </c>
      <c r="E58" s="41">
        <v>2.0828560121638792E-2</v>
      </c>
      <c r="F58" s="41">
        <v>0.23176935596372938</v>
      </c>
    </row>
    <row r="59" spans="1:14" x14ac:dyDescent="0.25">
      <c r="B59" s="34">
        <v>20</v>
      </c>
      <c r="C59" s="41">
        <v>0</v>
      </c>
      <c r="D59" s="41">
        <v>0</v>
      </c>
      <c r="E59" s="41">
        <v>7.4066359792547554E-2</v>
      </c>
      <c r="F59" s="41">
        <v>0.43642641246221808</v>
      </c>
    </row>
    <row r="60" spans="1:14" x14ac:dyDescent="0.25">
      <c r="B60" s="34">
        <v>40</v>
      </c>
      <c r="C60" s="41">
        <v>0</v>
      </c>
      <c r="D60" s="41">
        <v>8.2748338199664531E-4</v>
      </c>
      <c r="E60" s="41">
        <v>9.0270979567182538E-2</v>
      </c>
      <c r="F60" s="41">
        <v>0.79152522669146708</v>
      </c>
    </row>
    <row r="61" spans="1:14" x14ac:dyDescent="0.25">
      <c r="B61" s="34">
        <v>60</v>
      </c>
      <c r="C61" s="41">
        <v>2.2959975178405215E-3</v>
      </c>
      <c r="D61" s="41">
        <v>8.2748338199664531E-4</v>
      </c>
      <c r="E61" s="41">
        <v>0.12962307249033209</v>
      </c>
      <c r="F61" s="41">
        <v>0.91732890456952565</v>
      </c>
    </row>
    <row r="62" spans="1:14" x14ac:dyDescent="0.25">
      <c r="B62" s="34">
        <v>80</v>
      </c>
      <c r="C62" s="41">
        <v>0</v>
      </c>
      <c r="D62" s="41">
        <v>0</v>
      </c>
      <c r="E62" s="41">
        <v>0.18980372553512043</v>
      </c>
      <c r="F62" s="41">
        <v>1.9337572657521507</v>
      </c>
    </row>
    <row r="63" spans="1:14" x14ac:dyDescent="0.25">
      <c r="B63" s="34">
        <v>100</v>
      </c>
      <c r="C63" s="41">
        <v>6.8948874409625266E-3</v>
      </c>
      <c r="D63" s="41">
        <v>5.7998384792197306E-3</v>
      </c>
      <c r="E63" s="41">
        <v>0.16666319523997974</v>
      </c>
      <c r="F63" s="41">
        <v>1.5700302255289469</v>
      </c>
    </row>
    <row r="64" spans="1:14" x14ac:dyDescent="0.25">
      <c r="B64" s="34">
        <v>500</v>
      </c>
      <c r="C64" s="41">
        <v>1.8388664805047059E-2</v>
      </c>
      <c r="D64" s="41">
        <v>1.2424675405355036E-2</v>
      </c>
      <c r="E64" s="41">
        <v>0.87500086785667175</v>
      </c>
      <c r="F64" s="41">
        <v>10.253480585910253</v>
      </c>
    </row>
    <row r="65" spans="2:6" x14ac:dyDescent="0.25">
      <c r="B65" s="34">
        <v>1000</v>
      </c>
      <c r="C65" s="41">
        <v>2.0684662322887581E-2</v>
      </c>
      <c r="D65" s="41">
        <v>2.0709448965645774E-2</v>
      </c>
      <c r="E65" s="41">
        <v>2.2201578804857225</v>
      </c>
      <c r="F65" s="41">
        <v>20.205649848872355</v>
      </c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16" workbookViewId="0">
      <selection activeCell="M50" sqref="M50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7">
        <v>67</v>
      </c>
      <c r="B5" s="37">
        <v>6.67</v>
      </c>
      <c r="C5" s="37">
        <v>310.06</v>
      </c>
      <c r="D5" s="37">
        <v>1777.06</v>
      </c>
      <c r="E5" s="37">
        <v>3337.55</v>
      </c>
      <c r="F5" s="37">
        <v>6909.44</v>
      </c>
      <c r="G5" s="37">
        <v>13528.29</v>
      </c>
      <c r="H5" s="37">
        <v>20053.439999999999</v>
      </c>
      <c r="I5" s="37">
        <v>26875.040000000001</v>
      </c>
      <c r="J5" s="37">
        <v>33195.71</v>
      </c>
      <c r="K5" s="37">
        <v>153143.57</v>
      </c>
      <c r="L5" s="37">
        <v>323290.12</v>
      </c>
      <c r="M5" s="37">
        <v>723.48</v>
      </c>
      <c r="N5" s="37">
        <v>93.35</v>
      </c>
      <c r="Q5" s="34" t="s">
        <v>33</v>
      </c>
      <c r="R5" s="34" t="s">
        <v>34</v>
      </c>
    </row>
    <row r="6" spans="1:20" x14ac:dyDescent="0.25">
      <c r="A6" s="34">
        <v>67.05</v>
      </c>
      <c r="B6" s="34">
        <v>10</v>
      </c>
      <c r="C6" s="34">
        <v>430.08</v>
      </c>
      <c r="D6" s="34">
        <v>1623.67</v>
      </c>
      <c r="E6" s="34">
        <v>3174.2</v>
      </c>
      <c r="F6" s="34">
        <v>6265.73</v>
      </c>
      <c r="G6" s="34">
        <v>13258.15</v>
      </c>
      <c r="H6" s="34">
        <v>19559.13</v>
      </c>
      <c r="I6" s="34">
        <v>26467.88</v>
      </c>
      <c r="J6" s="34">
        <v>32644.06</v>
      </c>
      <c r="K6" s="34">
        <v>149332.53</v>
      </c>
      <c r="L6" s="34">
        <v>318184.62</v>
      </c>
      <c r="M6" s="34">
        <v>673.46</v>
      </c>
      <c r="N6" s="34">
        <v>103.35</v>
      </c>
      <c r="P6" s="34">
        <v>1</v>
      </c>
      <c r="Q6" s="41">
        <f>C15/M$15</f>
        <v>0</v>
      </c>
      <c r="R6" s="41">
        <f>SUM(C14:C16)/SUM(M$14:M$16)</f>
        <v>0</v>
      </c>
    </row>
    <row r="7" spans="1:20" x14ac:dyDescent="0.25">
      <c r="A7" s="34">
        <v>67.099999999999994</v>
      </c>
      <c r="B7" s="34">
        <v>6.67</v>
      </c>
      <c r="C7" s="34">
        <v>313.39</v>
      </c>
      <c r="D7" s="34">
        <v>1390.27</v>
      </c>
      <c r="E7" s="34">
        <v>3057.44</v>
      </c>
      <c r="F7" s="34">
        <v>6048.88</v>
      </c>
      <c r="G7" s="34">
        <v>12350.39</v>
      </c>
      <c r="H7" s="34">
        <v>16875.77</v>
      </c>
      <c r="I7" s="34">
        <v>22774.55</v>
      </c>
      <c r="J7" s="34">
        <v>28628.48</v>
      </c>
      <c r="K7" s="34">
        <v>132012.03</v>
      </c>
      <c r="L7" s="34">
        <v>276017.23</v>
      </c>
      <c r="M7" s="34">
        <v>526.77</v>
      </c>
      <c r="N7" s="34">
        <v>140.03</v>
      </c>
      <c r="P7" s="34">
        <v>5</v>
      </c>
      <c r="Q7" s="41">
        <f>D15/M$15</f>
        <v>0</v>
      </c>
      <c r="R7" s="41">
        <f>SUM(D14:D16)/SUM(M$14:M$16)</f>
        <v>1.0191807990010192E-3</v>
      </c>
    </row>
    <row r="8" spans="1:20" x14ac:dyDescent="0.25">
      <c r="A8" s="34">
        <v>67.150000000000006</v>
      </c>
      <c r="B8" s="34">
        <v>0</v>
      </c>
      <c r="C8" s="34">
        <v>6.67</v>
      </c>
      <c r="D8" s="34">
        <v>63.34</v>
      </c>
      <c r="E8" s="34">
        <v>83.35</v>
      </c>
      <c r="F8" s="34">
        <v>156.69</v>
      </c>
      <c r="G8" s="34">
        <v>336.72</v>
      </c>
      <c r="H8" s="34">
        <v>556.77</v>
      </c>
      <c r="I8" s="34">
        <v>643.45000000000005</v>
      </c>
      <c r="J8" s="34">
        <v>876.85</v>
      </c>
      <c r="K8" s="34">
        <v>3154.32</v>
      </c>
      <c r="L8" s="34">
        <v>6409.61</v>
      </c>
      <c r="M8" s="34">
        <v>233.38</v>
      </c>
      <c r="N8" s="34">
        <v>16.670000000000002</v>
      </c>
      <c r="P8" s="34">
        <v>10</v>
      </c>
      <c r="Q8" s="41">
        <f>E15/M$15</f>
        <v>9.4024728503596458E-3</v>
      </c>
      <c r="R8" s="41">
        <f>SUM(E14:E16)/SUM(M$14:M$16)</f>
        <v>1.1223231201011223E-2</v>
      </c>
    </row>
    <row r="9" spans="1:20" x14ac:dyDescent="0.25">
      <c r="A9" s="34">
        <v>67.2</v>
      </c>
      <c r="B9" s="34">
        <v>0</v>
      </c>
      <c r="C9" s="34">
        <v>0</v>
      </c>
      <c r="D9" s="34">
        <v>6.67</v>
      </c>
      <c r="E9" s="34">
        <v>0</v>
      </c>
      <c r="F9" s="34">
        <v>6.67</v>
      </c>
      <c r="G9" s="34">
        <v>0</v>
      </c>
      <c r="H9" s="34">
        <v>6.67</v>
      </c>
      <c r="I9" s="34">
        <v>3.33</v>
      </c>
      <c r="J9" s="34">
        <v>30</v>
      </c>
      <c r="K9" s="34">
        <v>66.680000000000007</v>
      </c>
      <c r="L9" s="34">
        <v>116.69</v>
      </c>
      <c r="M9" s="34">
        <v>6.67</v>
      </c>
      <c r="N9" s="34">
        <v>0</v>
      </c>
      <c r="P9" s="34">
        <v>20</v>
      </c>
      <c r="Q9" s="41">
        <f>F15/M$15</f>
        <v>0</v>
      </c>
      <c r="R9" s="41">
        <f>SUM(F14:F16)/SUM(M$14:M$16)</f>
        <v>2.0414222010020416E-3</v>
      </c>
    </row>
    <row r="10" spans="1:20" x14ac:dyDescent="0.25">
      <c r="A10" s="34">
        <v>67.25</v>
      </c>
      <c r="B10" s="34">
        <v>0</v>
      </c>
      <c r="C10" s="34">
        <v>3.33</v>
      </c>
      <c r="D10" s="34">
        <v>3.33</v>
      </c>
      <c r="E10" s="34">
        <v>0</v>
      </c>
      <c r="F10" s="34">
        <v>0</v>
      </c>
      <c r="G10" s="34">
        <v>3.33</v>
      </c>
      <c r="H10" s="34">
        <v>10</v>
      </c>
      <c r="I10" s="34">
        <v>0</v>
      </c>
      <c r="J10" s="34">
        <v>0</v>
      </c>
      <c r="K10" s="34">
        <v>16.670000000000002</v>
      </c>
      <c r="L10" s="34">
        <v>10</v>
      </c>
      <c r="M10" s="34">
        <v>103.35</v>
      </c>
      <c r="N10" s="34">
        <v>0</v>
      </c>
      <c r="P10" s="34">
        <v>40</v>
      </c>
      <c r="Q10" s="41">
        <f>G15/M$15</f>
        <v>6.2714493911898836E-3</v>
      </c>
      <c r="R10" s="41">
        <f>SUM(G14:G16)/SUM(M$14:M$16)</f>
        <v>5.1020252010051028E-3</v>
      </c>
    </row>
    <row r="11" spans="1:20" x14ac:dyDescent="0.25">
      <c r="A11" s="34">
        <v>67.3</v>
      </c>
      <c r="B11" s="34">
        <v>0</v>
      </c>
      <c r="C11" s="34">
        <v>3.33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30.02</v>
      </c>
      <c r="L11" s="34">
        <v>10</v>
      </c>
      <c r="M11" s="34">
        <v>390.07</v>
      </c>
      <c r="N11" s="34">
        <v>0</v>
      </c>
      <c r="P11" s="34">
        <v>60</v>
      </c>
      <c r="Q11" s="41">
        <f>H15/M$15</f>
        <v>0</v>
      </c>
      <c r="R11" s="41">
        <f>SUM(H14:H16)/SUM(M$14:M$16)</f>
        <v>3.0606030000030608E-3</v>
      </c>
    </row>
    <row r="12" spans="1:20" x14ac:dyDescent="0.25">
      <c r="A12" s="34">
        <v>67.349999999999994</v>
      </c>
      <c r="B12" s="34">
        <v>0</v>
      </c>
      <c r="C12" s="34">
        <v>10</v>
      </c>
      <c r="D12" s="34">
        <v>3.33</v>
      </c>
      <c r="E12" s="34">
        <v>0</v>
      </c>
      <c r="F12" s="34">
        <v>6.67</v>
      </c>
      <c r="G12" s="34">
        <v>0</v>
      </c>
      <c r="H12" s="34">
        <v>3.33</v>
      </c>
      <c r="I12" s="34">
        <v>0</v>
      </c>
      <c r="J12" s="34">
        <v>0</v>
      </c>
      <c r="K12" s="34">
        <v>10</v>
      </c>
      <c r="L12" s="34">
        <v>0</v>
      </c>
      <c r="M12" s="34">
        <v>700.13</v>
      </c>
      <c r="N12" s="34">
        <v>0</v>
      </c>
      <c r="P12" s="34">
        <v>80</v>
      </c>
      <c r="Q12" s="41">
        <f>I15/M$15</f>
        <v>3.1310234591697618E-3</v>
      </c>
      <c r="R12" s="41">
        <f>SUM(I14:I16)/SUM(M$14:M$16)</f>
        <v>8.1626282010081631E-3</v>
      </c>
    </row>
    <row r="13" spans="1:20" x14ac:dyDescent="0.25">
      <c r="A13" s="34">
        <v>67.400000000000006</v>
      </c>
      <c r="B13" s="34">
        <v>0</v>
      </c>
      <c r="C13" s="34">
        <v>0</v>
      </c>
      <c r="D13" s="34">
        <v>43.39</v>
      </c>
      <c r="E13" s="34">
        <v>0</v>
      </c>
      <c r="F13" s="34">
        <v>6.67</v>
      </c>
      <c r="G13" s="34">
        <v>0</v>
      </c>
      <c r="H13" s="34">
        <v>0</v>
      </c>
      <c r="I13" s="34">
        <v>0</v>
      </c>
      <c r="J13" s="34">
        <v>241.84</v>
      </c>
      <c r="K13" s="34">
        <v>3.33</v>
      </c>
      <c r="L13" s="34">
        <v>13.33</v>
      </c>
      <c r="M13" s="34">
        <v>1016.88</v>
      </c>
      <c r="N13" s="34">
        <v>0</v>
      </c>
      <c r="P13" s="34">
        <v>100</v>
      </c>
      <c r="Q13" s="41">
        <f>J15/M$15</f>
        <v>3.1366649428799777E-2</v>
      </c>
      <c r="R13" s="41">
        <f>SUM(J14:J16)/SUM(M$14:M$16)</f>
        <v>1.2248533206012248E-2</v>
      </c>
    </row>
    <row r="14" spans="1:20" x14ac:dyDescent="0.25">
      <c r="A14" s="36">
        <v>67.45</v>
      </c>
      <c r="B14" s="36">
        <v>0</v>
      </c>
      <c r="C14" s="36">
        <v>0</v>
      </c>
      <c r="D14" s="36">
        <v>0</v>
      </c>
      <c r="E14" s="36">
        <v>16.670000000000002</v>
      </c>
      <c r="F14" s="36">
        <v>0</v>
      </c>
      <c r="G14" s="36">
        <v>0</v>
      </c>
      <c r="H14" s="36">
        <v>6.67</v>
      </c>
      <c r="I14" s="36">
        <v>6.67</v>
      </c>
      <c r="J14" s="36">
        <v>3.33</v>
      </c>
      <c r="K14" s="36">
        <v>3.33</v>
      </c>
      <c r="L14" s="36">
        <v>53507.02</v>
      </c>
      <c r="M14" s="36">
        <v>973.53</v>
      </c>
      <c r="N14" s="36">
        <v>6.67</v>
      </c>
      <c r="P14" s="36">
        <v>500</v>
      </c>
      <c r="Q14" s="41">
        <f>K15/M$15</f>
        <v>5.642423957500823E-2</v>
      </c>
      <c r="R14" s="41">
        <f>SUM(K14:K16)/SUM(M$14:M$16)</f>
        <v>6.3271845819063269E-2</v>
      </c>
    </row>
    <row r="15" spans="1:20" x14ac:dyDescent="0.25">
      <c r="A15" s="36">
        <v>67.5</v>
      </c>
      <c r="B15" s="36">
        <v>6.67</v>
      </c>
      <c r="C15" s="36">
        <v>0</v>
      </c>
      <c r="D15" s="36">
        <v>0</v>
      </c>
      <c r="E15" s="36">
        <v>10</v>
      </c>
      <c r="F15" s="36">
        <v>0</v>
      </c>
      <c r="G15" s="36">
        <v>6.67</v>
      </c>
      <c r="H15" s="36">
        <v>0</v>
      </c>
      <c r="I15" s="36">
        <v>3.33</v>
      </c>
      <c r="J15" s="36">
        <v>33.36</v>
      </c>
      <c r="K15" s="36">
        <v>60.01</v>
      </c>
      <c r="L15" s="36">
        <v>38737.31</v>
      </c>
      <c r="M15" s="36">
        <v>1063.55</v>
      </c>
      <c r="N15" s="36">
        <v>6.67</v>
      </c>
      <c r="P15" s="36">
        <v>1000</v>
      </c>
      <c r="Q15" s="41">
        <f>L15/M$15</f>
        <v>36.422650557096517</v>
      </c>
      <c r="R15" s="41">
        <f>SUM(L14:L16)/SUM(M$14:M$16)</f>
        <v>40.098817689061093</v>
      </c>
    </row>
    <row r="16" spans="1:20" x14ac:dyDescent="0.25">
      <c r="A16" s="36">
        <v>67.55</v>
      </c>
      <c r="B16" s="36">
        <v>0</v>
      </c>
      <c r="C16" s="36">
        <v>0</v>
      </c>
      <c r="D16" s="36">
        <v>3.33</v>
      </c>
      <c r="E16" s="36">
        <v>10</v>
      </c>
      <c r="F16" s="36">
        <v>6.67</v>
      </c>
      <c r="G16" s="36">
        <v>10</v>
      </c>
      <c r="H16" s="36">
        <v>3.33</v>
      </c>
      <c r="I16" s="36">
        <v>16.670000000000002</v>
      </c>
      <c r="J16" s="36">
        <v>3.33</v>
      </c>
      <c r="K16" s="36">
        <v>143.38999999999999</v>
      </c>
      <c r="L16" s="36">
        <v>38771.74</v>
      </c>
      <c r="M16" s="36">
        <v>1230.25</v>
      </c>
      <c r="N16" s="36">
        <v>0</v>
      </c>
    </row>
    <row r="17" spans="1:18" x14ac:dyDescent="0.25">
      <c r="A17" s="34">
        <v>67.599999999999994</v>
      </c>
      <c r="B17" s="34">
        <v>33.369999999999997</v>
      </c>
      <c r="C17" s="34">
        <v>3.33</v>
      </c>
      <c r="D17" s="34">
        <v>6.67</v>
      </c>
      <c r="E17" s="34">
        <v>23.34</v>
      </c>
      <c r="F17" s="34">
        <v>20</v>
      </c>
      <c r="G17" s="34">
        <v>16.670000000000002</v>
      </c>
      <c r="H17" s="34">
        <v>33.340000000000003</v>
      </c>
      <c r="I17" s="34">
        <v>20</v>
      </c>
      <c r="J17" s="34">
        <v>26.67</v>
      </c>
      <c r="K17" s="34">
        <v>200.04</v>
      </c>
      <c r="L17" s="34">
        <v>39654.620000000003</v>
      </c>
      <c r="M17" s="34">
        <v>1196.92</v>
      </c>
      <c r="N17" s="34">
        <v>0</v>
      </c>
    </row>
    <row r="18" spans="1:18" x14ac:dyDescent="0.25">
      <c r="A18" s="34">
        <v>67.650000000000006</v>
      </c>
      <c r="B18" s="34">
        <v>0</v>
      </c>
      <c r="C18" s="34">
        <v>13.34</v>
      </c>
      <c r="D18" s="34">
        <v>6.67</v>
      </c>
      <c r="E18" s="34">
        <v>13.34</v>
      </c>
      <c r="F18" s="34">
        <v>20</v>
      </c>
      <c r="G18" s="34">
        <v>36.67</v>
      </c>
      <c r="H18" s="34">
        <v>76.680000000000007</v>
      </c>
      <c r="I18" s="34">
        <v>73.349999999999994</v>
      </c>
      <c r="J18" s="34">
        <v>103.35</v>
      </c>
      <c r="K18" s="34">
        <v>523.42999999999995</v>
      </c>
      <c r="L18" s="34">
        <v>39197.07</v>
      </c>
      <c r="M18" s="34">
        <v>893.51</v>
      </c>
      <c r="N18" s="34">
        <v>0</v>
      </c>
    </row>
    <row r="19" spans="1:18" x14ac:dyDescent="0.25">
      <c r="A19" s="34">
        <v>67.7</v>
      </c>
      <c r="B19" s="34">
        <v>0</v>
      </c>
      <c r="C19" s="34">
        <v>13.33</v>
      </c>
      <c r="D19" s="34">
        <v>46.67</v>
      </c>
      <c r="E19" s="34">
        <v>96.68</v>
      </c>
      <c r="F19" s="34">
        <v>246.71</v>
      </c>
      <c r="G19" s="34">
        <v>646.79</v>
      </c>
      <c r="H19" s="34">
        <v>940.21</v>
      </c>
      <c r="I19" s="34">
        <v>1276.97</v>
      </c>
      <c r="J19" s="34">
        <v>1413.66</v>
      </c>
      <c r="K19" s="34">
        <v>7183.91</v>
      </c>
      <c r="L19" s="34">
        <v>44474.19</v>
      </c>
      <c r="M19" s="34">
        <v>13.34</v>
      </c>
      <c r="N19" s="34">
        <v>0</v>
      </c>
    </row>
    <row r="20" spans="1:18" x14ac:dyDescent="0.25">
      <c r="A20" s="34">
        <v>67.75</v>
      </c>
      <c r="B20" s="34">
        <v>0</v>
      </c>
      <c r="C20" s="34">
        <v>130.02000000000001</v>
      </c>
      <c r="D20" s="34">
        <v>486.75</v>
      </c>
      <c r="E20" s="34">
        <v>1053.56</v>
      </c>
      <c r="F20" s="34">
        <v>2237.3200000000002</v>
      </c>
      <c r="G20" s="34">
        <v>4661.93</v>
      </c>
      <c r="H20" s="34">
        <v>6533.03</v>
      </c>
      <c r="I20" s="34">
        <v>9496.18</v>
      </c>
      <c r="J20" s="34">
        <v>11104.98</v>
      </c>
      <c r="K20" s="34">
        <v>52838.82</v>
      </c>
      <c r="L20" s="34">
        <v>84721.93</v>
      </c>
      <c r="M20" s="34">
        <v>70.010000000000005</v>
      </c>
      <c r="N20" s="34">
        <v>33.340000000000003</v>
      </c>
    </row>
    <row r="21" spans="1:18" x14ac:dyDescent="0.25">
      <c r="A21" s="34">
        <v>67.8</v>
      </c>
      <c r="B21" s="34">
        <v>30.01</v>
      </c>
      <c r="C21" s="34">
        <v>893.51</v>
      </c>
      <c r="D21" s="34">
        <v>3624.38</v>
      </c>
      <c r="E21" s="34">
        <v>6992.79</v>
      </c>
      <c r="F21" s="34">
        <v>14359.66</v>
      </c>
      <c r="G21" s="34">
        <v>29137.39</v>
      </c>
      <c r="H21" s="34">
        <v>44061.35</v>
      </c>
      <c r="I21" s="34">
        <v>58718.02</v>
      </c>
      <c r="J21" s="34">
        <v>71314.789999999994</v>
      </c>
      <c r="K21" s="34">
        <v>331755.77</v>
      </c>
      <c r="L21" s="34">
        <v>535447.76</v>
      </c>
      <c r="M21" s="34">
        <v>763.49</v>
      </c>
      <c r="N21" s="34">
        <v>276.72000000000003</v>
      </c>
    </row>
    <row r="22" spans="1:18" x14ac:dyDescent="0.25">
      <c r="A22" s="34">
        <v>67.849999999999994</v>
      </c>
      <c r="B22" s="34">
        <v>13.34</v>
      </c>
      <c r="C22" s="34">
        <v>1393.64</v>
      </c>
      <c r="D22" s="34">
        <v>6228.91</v>
      </c>
      <c r="E22" s="34">
        <v>12467.32</v>
      </c>
      <c r="F22" s="34">
        <v>24440.5</v>
      </c>
      <c r="G22" s="34">
        <v>48292.94</v>
      </c>
      <c r="H22" s="34">
        <v>71791.990000000005</v>
      </c>
      <c r="I22" s="34">
        <v>96363.69</v>
      </c>
      <c r="J22" s="34">
        <v>119369.43</v>
      </c>
      <c r="K22" s="34">
        <v>546308.42000000004</v>
      </c>
      <c r="L22" s="34">
        <v>1118380.6399999999</v>
      </c>
      <c r="M22" s="34">
        <v>1670.38</v>
      </c>
      <c r="N22" s="34">
        <v>283.38</v>
      </c>
    </row>
    <row r="23" spans="1:18" x14ac:dyDescent="0.25">
      <c r="A23" s="34">
        <v>67.900000000000006</v>
      </c>
      <c r="B23" s="34">
        <v>50.04</v>
      </c>
      <c r="C23" s="34">
        <v>1663.71</v>
      </c>
      <c r="D23" s="34">
        <v>6715.91</v>
      </c>
      <c r="E23" s="34">
        <v>13942.14</v>
      </c>
      <c r="F23" s="34">
        <v>28231.41</v>
      </c>
      <c r="G23" s="34">
        <v>56512.03</v>
      </c>
      <c r="H23" s="34">
        <v>83231.38</v>
      </c>
      <c r="I23" s="34">
        <v>108614.53</v>
      </c>
      <c r="J23" s="34">
        <v>135952.54</v>
      </c>
      <c r="K23" s="34">
        <v>628287.73</v>
      </c>
      <c r="L23" s="34">
        <v>1324858.96</v>
      </c>
      <c r="M23" s="34">
        <v>2033.82</v>
      </c>
      <c r="N23" s="34">
        <v>476.76</v>
      </c>
    </row>
    <row r="24" spans="1:18" x14ac:dyDescent="0.25">
      <c r="A24" s="34">
        <v>67.95</v>
      </c>
      <c r="B24" s="34">
        <v>80.03</v>
      </c>
      <c r="C24" s="34">
        <v>1813.74</v>
      </c>
      <c r="D24" s="34">
        <v>8050.1</v>
      </c>
      <c r="E24" s="34">
        <v>15810.85</v>
      </c>
      <c r="F24" s="34">
        <v>31230.82</v>
      </c>
      <c r="G24" s="34">
        <v>61442.29</v>
      </c>
      <c r="H24" s="34">
        <v>92311.18</v>
      </c>
      <c r="I24" s="34">
        <v>122719.29</v>
      </c>
      <c r="J24" s="34">
        <v>151743</v>
      </c>
      <c r="K24" s="34">
        <v>699328.77</v>
      </c>
      <c r="L24" s="34">
        <v>1505980.55</v>
      </c>
      <c r="M24" s="34">
        <v>2297.1999999999998</v>
      </c>
      <c r="N24" s="34">
        <v>516.76</v>
      </c>
    </row>
    <row r="25" spans="1:18" x14ac:dyDescent="0.25">
      <c r="A25" s="37">
        <v>68</v>
      </c>
      <c r="B25" s="37">
        <v>13.33</v>
      </c>
      <c r="C25" s="37">
        <v>1790.37</v>
      </c>
      <c r="D25" s="37">
        <v>8467.0400000000009</v>
      </c>
      <c r="E25" s="37">
        <v>16640.3</v>
      </c>
      <c r="F25" s="37">
        <v>33857.08</v>
      </c>
      <c r="G25" s="37">
        <v>66531.600000000006</v>
      </c>
      <c r="H25" s="37">
        <v>98920.54</v>
      </c>
      <c r="I25" s="37">
        <v>130787.51</v>
      </c>
      <c r="J25" s="37">
        <v>164781</v>
      </c>
      <c r="K25" s="37">
        <v>757142.98</v>
      </c>
      <c r="L25" s="37">
        <v>1626806.82</v>
      </c>
      <c r="M25" s="37">
        <v>2507.29</v>
      </c>
      <c r="N25" s="37">
        <v>476.75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7">
        <v>67</v>
      </c>
      <c r="B30" s="37">
        <v>0</v>
      </c>
      <c r="C30" s="37">
        <v>450.08</v>
      </c>
      <c r="D30" s="37">
        <v>2060.4699999999998</v>
      </c>
      <c r="E30" s="37">
        <v>4197.95</v>
      </c>
      <c r="F30" s="37">
        <v>8585.48</v>
      </c>
      <c r="G30" s="37">
        <v>16732.37</v>
      </c>
      <c r="H30" s="37">
        <v>25172.17</v>
      </c>
      <c r="I30" s="37">
        <v>32363.56</v>
      </c>
      <c r="J30" s="37">
        <v>40812.26</v>
      </c>
      <c r="K30" s="37">
        <v>184798.32</v>
      </c>
      <c r="L30" s="37">
        <v>389953.13</v>
      </c>
      <c r="M30" s="37">
        <v>663.46</v>
      </c>
      <c r="N30" s="37">
        <v>166.7</v>
      </c>
      <c r="Q30" s="34" t="s">
        <v>33</v>
      </c>
      <c r="R30" s="34" t="s">
        <v>34</v>
      </c>
    </row>
    <row r="31" spans="1:18" x14ac:dyDescent="0.25">
      <c r="A31" s="34">
        <v>67.05</v>
      </c>
      <c r="B31" s="34">
        <v>0</v>
      </c>
      <c r="C31" s="34">
        <v>346.73</v>
      </c>
      <c r="D31" s="34">
        <v>1883.76</v>
      </c>
      <c r="E31" s="34">
        <v>3934.49</v>
      </c>
      <c r="F31" s="34">
        <v>8286.9699999999993</v>
      </c>
      <c r="G31" s="34">
        <v>15874.31</v>
      </c>
      <c r="H31" s="34">
        <v>24383.93</v>
      </c>
      <c r="I31" s="34">
        <v>31127.39</v>
      </c>
      <c r="J31" s="34">
        <v>39495.129999999997</v>
      </c>
      <c r="K31" s="34">
        <v>179792.93</v>
      </c>
      <c r="L31" s="34">
        <v>379692.28</v>
      </c>
      <c r="M31" s="34">
        <v>856.84</v>
      </c>
      <c r="N31" s="34">
        <v>136.69</v>
      </c>
      <c r="P31" s="34">
        <v>1</v>
      </c>
      <c r="Q31" s="41">
        <f>C40/M$40</f>
        <v>3.2087062522054337E-2</v>
      </c>
      <c r="R31" s="41">
        <f>SUM(C39:C41)/SUM(M39:M41)</f>
        <v>0.12479449641836615</v>
      </c>
    </row>
    <row r="32" spans="1:18" x14ac:dyDescent="0.25">
      <c r="A32" s="34">
        <v>67.099999999999994</v>
      </c>
      <c r="B32" s="34">
        <v>13.34</v>
      </c>
      <c r="C32" s="34">
        <v>453.41</v>
      </c>
      <c r="D32" s="34">
        <v>1897.11</v>
      </c>
      <c r="E32" s="34">
        <v>4084.51</v>
      </c>
      <c r="F32" s="34">
        <v>7863.3</v>
      </c>
      <c r="G32" s="34">
        <v>16041.3</v>
      </c>
      <c r="H32" s="34">
        <v>23435.37</v>
      </c>
      <c r="I32" s="34">
        <v>30242.29</v>
      </c>
      <c r="J32" s="34">
        <v>38783.17</v>
      </c>
      <c r="K32" s="34">
        <v>171795.02</v>
      </c>
      <c r="L32" s="34">
        <v>363162</v>
      </c>
      <c r="M32" s="34">
        <v>1146.8800000000001</v>
      </c>
      <c r="N32" s="34">
        <v>140.02000000000001</v>
      </c>
      <c r="P32" s="34">
        <v>5</v>
      </c>
      <c r="Q32" s="41">
        <f>D40/M$40</f>
        <v>0.13635999101786803</v>
      </c>
      <c r="R32" s="41">
        <f>SUM(D39:D41)/SUM(M39:M41)</f>
        <v>0.53672153286100133</v>
      </c>
    </row>
    <row r="33" spans="1:18" x14ac:dyDescent="0.25">
      <c r="A33" s="34">
        <v>67.150000000000006</v>
      </c>
      <c r="B33" s="34">
        <v>13.34</v>
      </c>
      <c r="C33" s="34">
        <v>426.74</v>
      </c>
      <c r="D33" s="34">
        <v>1807.06</v>
      </c>
      <c r="E33" s="34">
        <v>3454.26</v>
      </c>
      <c r="F33" s="34">
        <v>6839.36</v>
      </c>
      <c r="G33" s="34">
        <v>13842.04</v>
      </c>
      <c r="H33" s="34">
        <v>20718.66</v>
      </c>
      <c r="I33" s="34">
        <v>27112.61</v>
      </c>
      <c r="J33" s="34">
        <v>34361.4</v>
      </c>
      <c r="K33" s="34">
        <v>153628.29999999999</v>
      </c>
      <c r="L33" s="34">
        <v>326935.53000000003</v>
      </c>
      <c r="M33" s="34">
        <v>1320.29</v>
      </c>
      <c r="N33" s="34">
        <v>136.69</v>
      </c>
      <c r="P33" s="34">
        <v>10</v>
      </c>
      <c r="Q33" s="41">
        <f>E40/M$40</f>
        <v>0.18983575530106181</v>
      </c>
      <c r="R33" s="41">
        <f>SUM(E39:E41)/SUM(M39:M41)</f>
        <v>0.95684914079931116</v>
      </c>
    </row>
    <row r="34" spans="1:18" x14ac:dyDescent="0.25">
      <c r="A34" s="34">
        <v>67.2</v>
      </c>
      <c r="B34" s="34">
        <v>10</v>
      </c>
      <c r="C34" s="34">
        <v>283.38</v>
      </c>
      <c r="D34" s="34">
        <v>1630.37</v>
      </c>
      <c r="E34" s="34">
        <v>3174.2</v>
      </c>
      <c r="F34" s="34">
        <v>5922.1</v>
      </c>
      <c r="G34" s="34">
        <v>12317.13</v>
      </c>
      <c r="H34" s="34">
        <v>18341.060000000001</v>
      </c>
      <c r="I34" s="34">
        <v>24317.15</v>
      </c>
      <c r="J34" s="34">
        <v>30539.439999999999</v>
      </c>
      <c r="K34" s="34">
        <v>135208.75</v>
      </c>
      <c r="L34" s="34">
        <v>287649.58</v>
      </c>
      <c r="M34" s="34">
        <v>1416.96</v>
      </c>
      <c r="N34" s="34">
        <v>126.69</v>
      </c>
      <c r="P34" s="34">
        <v>20</v>
      </c>
      <c r="Q34" s="41">
        <f>F40/M$40</f>
        <v>0.4866310589292015</v>
      </c>
      <c r="R34" s="41">
        <f>SUM(F39:F41)/SUM(M39:M41)</f>
        <v>1.9791976553019925</v>
      </c>
    </row>
    <row r="35" spans="1:18" x14ac:dyDescent="0.25">
      <c r="A35" s="34">
        <v>67.25</v>
      </c>
      <c r="B35" s="34">
        <v>3.33</v>
      </c>
      <c r="C35" s="34">
        <v>13.34</v>
      </c>
      <c r="D35" s="34">
        <v>100.02</v>
      </c>
      <c r="E35" s="34">
        <v>216.7</v>
      </c>
      <c r="F35" s="34">
        <v>446.75</v>
      </c>
      <c r="G35" s="34">
        <v>950.19</v>
      </c>
      <c r="H35" s="34">
        <v>1233.5999999999999</v>
      </c>
      <c r="I35" s="34">
        <v>1857.1</v>
      </c>
      <c r="J35" s="34">
        <v>2193.91</v>
      </c>
      <c r="K35" s="34">
        <v>9682.25</v>
      </c>
      <c r="L35" s="34">
        <v>20835.78</v>
      </c>
      <c r="M35" s="34">
        <v>1253.6099999999999</v>
      </c>
      <c r="N35" s="34">
        <v>26.67</v>
      </c>
      <c r="P35" s="34">
        <v>40</v>
      </c>
      <c r="Q35" s="41">
        <f>G40/M$40</f>
        <v>0.80483912360055176</v>
      </c>
      <c r="R35" s="41">
        <f>SUM(G39:G41)/SUM(M39:M41)</f>
        <v>3.6590842368967</v>
      </c>
    </row>
    <row r="36" spans="1:18" x14ac:dyDescent="0.25">
      <c r="A36" s="34">
        <v>67.3</v>
      </c>
      <c r="B36" s="34">
        <v>0</v>
      </c>
      <c r="C36" s="34">
        <v>0</v>
      </c>
      <c r="D36" s="34">
        <v>0</v>
      </c>
      <c r="E36" s="34">
        <v>6.67</v>
      </c>
      <c r="F36" s="34">
        <v>13.34</v>
      </c>
      <c r="G36" s="34">
        <v>23.34</v>
      </c>
      <c r="H36" s="34">
        <v>23.34</v>
      </c>
      <c r="I36" s="34">
        <v>33.340000000000003</v>
      </c>
      <c r="J36" s="34">
        <v>36.68</v>
      </c>
      <c r="K36" s="34">
        <v>140.02000000000001</v>
      </c>
      <c r="L36" s="34">
        <v>316.72000000000003</v>
      </c>
      <c r="M36" s="34">
        <v>1146.9100000000001</v>
      </c>
      <c r="N36" s="34">
        <v>0</v>
      </c>
      <c r="P36" s="34">
        <v>60</v>
      </c>
      <c r="Q36" s="41">
        <f>H40/M$40</f>
        <v>1.1043370865813362</v>
      </c>
      <c r="R36" s="41">
        <f>SUM(H39:H41)/SUM(M39:MM41)</f>
        <v>3.5958862636011291</v>
      </c>
    </row>
    <row r="37" spans="1:18" x14ac:dyDescent="0.25">
      <c r="A37" s="34">
        <v>67.349999999999994</v>
      </c>
      <c r="B37" s="34">
        <v>0</v>
      </c>
      <c r="C37" s="34">
        <v>0</v>
      </c>
      <c r="D37" s="34">
        <v>3.33</v>
      </c>
      <c r="E37" s="34">
        <v>6.67</v>
      </c>
      <c r="F37" s="34">
        <v>26.67</v>
      </c>
      <c r="G37" s="34">
        <v>16.670000000000002</v>
      </c>
      <c r="H37" s="34">
        <v>26.67</v>
      </c>
      <c r="I37" s="34">
        <v>33.340000000000003</v>
      </c>
      <c r="J37" s="34">
        <v>30</v>
      </c>
      <c r="K37" s="34">
        <v>150.02000000000001</v>
      </c>
      <c r="L37" s="34">
        <v>373.4</v>
      </c>
      <c r="M37" s="34">
        <v>1206.92</v>
      </c>
      <c r="N37" s="34">
        <v>0</v>
      </c>
      <c r="P37" s="34">
        <v>80</v>
      </c>
      <c r="Q37" s="41">
        <f>I40/M$40</f>
        <v>1.6365524652744361</v>
      </c>
      <c r="R37" s="41">
        <f>SUM(I39:I41)/SUM(M39:M41)</f>
        <v>6.9679732453908487</v>
      </c>
    </row>
    <row r="38" spans="1:18" x14ac:dyDescent="0.25">
      <c r="A38" s="34">
        <v>67.400000000000006</v>
      </c>
      <c r="B38" s="34">
        <v>0</v>
      </c>
      <c r="C38" s="34">
        <v>3.33</v>
      </c>
      <c r="D38" s="34">
        <v>10</v>
      </c>
      <c r="E38" s="34">
        <v>13.34</v>
      </c>
      <c r="F38" s="34">
        <v>20</v>
      </c>
      <c r="G38" s="34">
        <v>53.34</v>
      </c>
      <c r="H38" s="34">
        <v>63.34</v>
      </c>
      <c r="I38" s="34">
        <v>60.01</v>
      </c>
      <c r="J38" s="34">
        <v>113.35</v>
      </c>
      <c r="K38" s="34">
        <v>516.76</v>
      </c>
      <c r="L38" s="34">
        <v>1006.86</v>
      </c>
      <c r="M38" s="34">
        <v>1313.6</v>
      </c>
      <c r="N38" s="34">
        <v>0</v>
      </c>
      <c r="P38" s="34">
        <v>100</v>
      </c>
      <c r="Q38" s="41">
        <f>J40/M$40</f>
        <v>1.7755910563628781</v>
      </c>
      <c r="R38" s="41">
        <f>SUM(J39:J41)/SUM(M39:M41)</f>
        <v>8.6485105883273956</v>
      </c>
    </row>
    <row r="39" spans="1:18" x14ac:dyDescent="0.25">
      <c r="A39" s="36">
        <v>67.45</v>
      </c>
      <c r="B39" s="36">
        <v>6.67</v>
      </c>
      <c r="C39" s="36">
        <v>6.67</v>
      </c>
      <c r="D39" s="36">
        <v>10</v>
      </c>
      <c r="E39" s="36">
        <v>13.34</v>
      </c>
      <c r="F39" s="36">
        <v>16.670000000000002</v>
      </c>
      <c r="G39" s="36">
        <v>66.680000000000007</v>
      </c>
      <c r="H39" s="36">
        <v>43.34</v>
      </c>
      <c r="I39" s="36">
        <v>110.02</v>
      </c>
      <c r="J39" s="36">
        <v>176.7</v>
      </c>
      <c r="K39" s="36">
        <v>693.48</v>
      </c>
      <c r="L39" s="36">
        <v>71083.899999999994</v>
      </c>
      <c r="M39" s="36">
        <v>1343.62</v>
      </c>
      <c r="N39" s="36">
        <v>0</v>
      </c>
      <c r="P39" s="36">
        <v>500</v>
      </c>
      <c r="Q39" s="41">
        <f>K40/M$40</f>
        <v>7.6266079620184133</v>
      </c>
      <c r="R39" s="41">
        <f>SUM(K39:K41)/SUM(M39:M41)</f>
        <v>37.588968372020197</v>
      </c>
    </row>
    <row r="40" spans="1:18" x14ac:dyDescent="0.25">
      <c r="A40" s="36">
        <v>67.5</v>
      </c>
      <c r="B40" s="36">
        <v>6.67</v>
      </c>
      <c r="C40" s="36">
        <v>40.01</v>
      </c>
      <c r="D40" s="36">
        <v>170.03</v>
      </c>
      <c r="E40" s="36">
        <v>236.71</v>
      </c>
      <c r="F40" s="36">
        <v>606.79</v>
      </c>
      <c r="G40" s="36">
        <v>1003.57</v>
      </c>
      <c r="H40" s="36">
        <v>1377.02</v>
      </c>
      <c r="I40" s="36">
        <v>2040.65</v>
      </c>
      <c r="J40" s="36">
        <v>2214.02</v>
      </c>
      <c r="K40" s="36">
        <v>9509.77</v>
      </c>
      <c r="L40" s="36">
        <v>54304.160000000003</v>
      </c>
      <c r="M40" s="36">
        <v>1246.92</v>
      </c>
      <c r="N40" s="36">
        <v>6.67</v>
      </c>
      <c r="P40" s="36">
        <v>1000</v>
      </c>
      <c r="Q40" s="41">
        <f>L40/M$40</f>
        <v>43.550636768998814</v>
      </c>
      <c r="R40" s="41">
        <f>SUM(L39:L41)/SUM(M39:M41)</f>
        <v>69.282457333542098</v>
      </c>
    </row>
    <row r="41" spans="1:18" x14ac:dyDescent="0.25">
      <c r="A41" s="36">
        <v>67.55</v>
      </c>
      <c r="B41" s="36">
        <v>6.67</v>
      </c>
      <c r="C41" s="36">
        <v>463.42</v>
      </c>
      <c r="D41" s="36">
        <v>2013.83</v>
      </c>
      <c r="E41" s="36">
        <v>3661.09</v>
      </c>
      <c r="F41" s="36">
        <v>7466.55</v>
      </c>
      <c r="G41" s="36">
        <v>13886.33</v>
      </c>
      <c r="H41" s="36">
        <v>19851.46</v>
      </c>
      <c r="I41" s="36">
        <v>26331.06</v>
      </c>
      <c r="J41" s="36">
        <v>32960.239999999998</v>
      </c>
      <c r="K41" s="36">
        <v>143442.41</v>
      </c>
      <c r="L41" s="36">
        <v>157805.37</v>
      </c>
      <c r="M41" s="36">
        <v>1496.98</v>
      </c>
      <c r="N41" s="36">
        <v>163.36000000000001</v>
      </c>
    </row>
    <row r="42" spans="1:18" x14ac:dyDescent="0.25">
      <c r="A42" s="34">
        <v>67.599999999999994</v>
      </c>
      <c r="B42" s="34">
        <v>23.34</v>
      </c>
      <c r="C42" s="34">
        <v>760.15</v>
      </c>
      <c r="D42" s="34">
        <v>4247.9799999999996</v>
      </c>
      <c r="E42" s="34">
        <v>8287.0300000000007</v>
      </c>
      <c r="F42" s="34">
        <v>16555.16</v>
      </c>
      <c r="G42" s="34">
        <v>33186.370000000003</v>
      </c>
      <c r="H42" s="34">
        <v>48691.98</v>
      </c>
      <c r="I42" s="34">
        <v>63919.82</v>
      </c>
      <c r="J42" s="34">
        <v>79842.63</v>
      </c>
      <c r="K42" s="34">
        <v>362177.51</v>
      </c>
      <c r="L42" s="34">
        <v>635838.67000000004</v>
      </c>
      <c r="M42" s="34">
        <v>1933.75</v>
      </c>
      <c r="N42" s="34">
        <v>300.06</v>
      </c>
    </row>
    <row r="43" spans="1:18" x14ac:dyDescent="0.25">
      <c r="A43" s="34">
        <v>67.650000000000006</v>
      </c>
      <c r="B43" s="34">
        <v>26.67</v>
      </c>
      <c r="C43" s="34">
        <v>1240.25</v>
      </c>
      <c r="D43" s="34">
        <v>6532.52</v>
      </c>
      <c r="E43" s="34">
        <v>12290.36</v>
      </c>
      <c r="F43" s="34">
        <v>24887.81</v>
      </c>
      <c r="G43" s="34">
        <v>48915.68</v>
      </c>
      <c r="H43" s="34">
        <v>73000.69</v>
      </c>
      <c r="I43" s="34">
        <v>96057.64</v>
      </c>
      <c r="J43" s="34">
        <v>120110.92</v>
      </c>
      <c r="K43" s="34">
        <v>541476.29</v>
      </c>
      <c r="L43" s="34">
        <v>1107452.8</v>
      </c>
      <c r="M43" s="34">
        <v>2794.05</v>
      </c>
      <c r="N43" s="34">
        <v>516.76</v>
      </c>
    </row>
    <row r="44" spans="1:18" x14ac:dyDescent="0.25">
      <c r="A44" s="34">
        <v>67.7</v>
      </c>
      <c r="B44" s="34">
        <v>16.670000000000002</v>
      </c>
      <c r="C44" s="34">
        <v>1650.37</v>
      </c>
      <c r="D44" s="34">
        <v>7139.64</v>
      </c>
      <c r="E44" s="34">
        <v>14769.77</v>
      </c>
      <c r="F44" s="34">
        <v>30088.53</v>
      </c>
      <c r="G44" s="34">
        <v>59123.63</v>
      </c>
      <c r="H44" s="34">
        <v>88453.32</v>
      </c>
      <c r="I44" s="34">
        <v>113081.56</v>
      </c>
      <c r="J44" s="34">
        <v>144978.04</v>
      </c>
      <c r="K44" s="34">
        <v>646317.5</v>
      </c>
      <c r="L44" s="34">
        <v>1358009.61</v>
      </c>
      <c r="M44" s="34">
        <v>2990.8</v>
      </c>
      <c r="N44" s="34">
        <v>570.11</v>
      </c>
    </row>
    <row r="45" spans="1:18" x14ac:dyDescent="0.25">
      <c r="A45" s="34">
        <v>67.75</v>
      </c>
      <c r="B45" s="34">
        <v>30.01</v>
      </c>
      <c r="C45" s="34">
        <v>2010.48</v>
      </c>
      <c r="D45" s="34">
        <v>8497.19</v>
      </c>
      <c r="E45" s="34">
        <v>16655.34</v>
      </c>
      <c r="F45" s="34">
        <v>34264.800000000003</v>
      </c>
      <c r="G45" s="34">
        <v>67522.649999999994</v>
      </c>
      <c r="H45" s="34">
        <v>98763.63</v>
      </c>
      <c r="I45" s="34">
        <v>129142.86</v>
      </c>
      <c r="J45" s="34">
        <v>162442.13</v>
      </c>
      <c r="K45" s="34">
        <v>735298.72</v>
      </c>
      <c r="L45" s="34">
        <v>1576884.24</v>
      </c>
      <c r="M45" s="34">
        <v>2970.76</v>
      </c>
      <c r="N45" s="34">
        <v>663.45</v>
      </c>
    </row>
    <row r="46" spans="1:18" x14ac:dyDescent="0.25">
      <c r="A46" s="34">
        <v>67.8</v>
      </c>
      <c r="B46" s="34">
        <v>50.01</v>
      </c>
      <c r="C46" s="34">
        <v>2010.45</v>
      </c>
      <c r="D46" s="34">
        <v>9077.5499999999993</v>
      </c>
      <c r="E46" s="34">
        <v>19141.759999999998</v>
      </c>
      <c r="F46" s="34">
        <v>38331.97</v>
      </c>
      <c r="G46" s="34">
        <v>72802.66</v>
      </c>
      <c r="H46" s="34">
        <v>109664.54</v>
      </c>
      <c r="I46" s="34">
        <v>143726.69</v>
      </c>
      <c r="J46" s="34">
        <v>181408.71</v>
      </c>
      <c r="K46" s="34">
        <v>817791.56</v>
      </c>
      <c r="L46" s="34">
        <v>1750154.38</v>
      </c>
      <c r="M46" s="34">
        <v>2357.2800000000002</v>
      </c>
      <c r="N46" s="34">
        <v>676.81</v>
      </c>
    </row>
    <row r="47" spans="1:18" x14ac:dyDescent="0.25">
      <c r="A47" s="34">
        <v>67.849999999999994</v>
      </c>
      <c r="B47" s="34">
        <v>43.34</v>
      </c>
      <c r="C47" s="34">
        <v>2197.1999999999998</v>
      </c>
      <c r="D47" s="34">
        <v>10125.15</v>
      </c>
      <c r="E47" s="34">
        <v>19722.7</v>
      </c>
      <c r="F47" s="34">
        <v>40143.769999999997</v>
      </c>
      <c r="G47" s="34">
        <v>76993.47</v>
      </c>
      <c r="H47" s="34">
        <v>115218.89</v>
      </c>
      <c r="I47" s="34">
        <v>152319.29</v>
      </c>
      <c r="J47" s="34">
        <v>190210.45</v>
      </c>
      <c r="K47" s="34">
        <v>862363.89</v>
      </c>
      <c r="L47" s="34">
        <v>1879472.39</v>
      </c>
      <c r="M47" s="34">
        <v>2553.9899999999998</v>
      </c>
      <c r="N47" s="34">
        <v>650.12</v>
      </c>
    </row>
    <row r="48" spans="1:18" x14ac:dyDescent="0.25">
      <c r="A48" s="34">
        <v>67.900000000000006</v>
      </c>
      <c r="B48" s="34">
        <v>36.67</v>
      </c>
      <c r="C48" s="34">
        <v>2017.1</v>
      </c>
      <c r="D48" s="34">
        <v>9544.66</v>
      </c>
      <c r="E48" s="34">
        <v>19752.900000000001</v>
      </c>
      <c r="F48" s="34">
        <v>40438.03</v>
      </c>
      <c r="G48" s="34">
        <v>80091.02</v>
      </c>
      <c r="H48" s="34">
        <v>119281.55</v>
      </c>
      <c r="I48" s="34">
        <v>158408.56</v>
      </c>
      <c r="J48" s="34">
        <v>196485.43</v>
      </c>
      <c r="K48" s="34">
        <v>888263.36</v>
      </c>
      <c r="L48" s="34">
        <v>1932413.79</v>
      </c>
      <c r="M48" s="34">
        <v>2784.06</v>
      </c>
      <c r="N48" s="34">
        <v>783.48</v>
      </c>
    </row>
    <row r="49" spans="1:14" x14ac:dyDescent="0.25">
      <c r="A49" s="34">
        <v>67.95</v>
      </c>
      <c r="B49" s="34">
        <v>53.34</v>
      </c>
      <c r="C49" s="34">
        <v>2313.9299999999998</v>
      </c>
      <c r="D49" s="34">
        <v>10398.68</v>
      </c>
      <c r="E49" s="34">
        <v>19996.560000000001</v>
      </c>
      <c r="F49" s="34">
        <v>42142.66</v>
      </c>
      <c r="G49" s="34">
        <v>79099.25</v>
      </c>
      <c r="H49" s="34">
        <v>120692.29</v>
      </c>
      <c r="I49" s="34">
        <v>159304.32000000001</v>
      </c>
      <c r="J49" s="34">
        <v>198170.83</v>
      </c>
      <c r="K49" s="34">
        <v>892194.15</v>
      </c>
      <c r="L49" s="34">
        <v>1976465.03</v>
      </c>
      <c r="M49" s="34">
        <v>2653.99</v>
      </c>
      <c r="N49" s="34">
        <v>673.47</v>
      </c>
    </row>
    <row r="50" spans="1:14" x14ac:dyDescent="0.25">
      <c r="A50" s="37">
        <v>68</v>
      </c>
      <c r="B50" s="37">
        <v>33.340000000000003</v>
      </c>
      <c r="C50" s="37">
        <v>2340.54</v>
      </c>
      <c r="D50" s="37">
        <v>9678.0300000000007</v>
      </c>
      <c r="E50" s="37">
        <v>19963.29</v>
      </c>
      <c r="F50" s="37">
        <v>40758.93</v>
      </c>
      <c r="G50" s="37">
        <v>80878.61</v>
      </c>
      <c r="H50" s="37">
        <v>118419.32</v>
      </c>
      <c r="I50" s="37">
        <v>156616.87</v>
      </c>
      <c r="J50" s="37">
        <v>197161.18</v>
      </c>
      <c r="K50" s="37">
        <v>886798.98</v>
      </c>
      <c r="L50" s="37">
        <v>1962594.78</v>
      </c>
      <c r="M50" s="37">
        <v>2784.06</v>
      </c>
      <c r="N50" s="37">
        <v>723.48</v>
      </c>
    </row>
    <row r="51" spans="1:14" x14ac:dyDescent="0.25">
      <c r="B51" s="34">
        <f>B50/B40</f>
        <v>4.9985007496251876</v>
      </c>
      <c r="C51" s="34">
        <f t="shared" ref="C51:M51" si="0">C50/C40</f>
        <v>58.498875281179707</v>
      </c>
      <c r="D51" s="34">
        <f t="shared" si="0"/>
        <v>56.919543609951191</v>
      </c>
      <c r="E51" s="34">
        <f t="shared" si="0"/>
        <v>84.33648768535339</v>
      </c>
      <c r="F51" s="34">
        <f t="shared" si="0"/>
        <v>67.171393727648777</v>
      </c>
      <c r="G51" s="34">
        <f t="shared" si="0"/>
        <v>80.590900485267596</v>
      </c>
      <c r="H51" s="34">
        <f t="shared" si="0"/>
        <v>85.996804694194722</v>
      </c>
      <c r="I51" s="34">
        <f t="shared" si="0"/>
        <v>76.748521304486303</v>
      </c>
      <c r="J51" s="34">
        <f t="shared" si="0"/>
        <v>89.051219049511744</v>
      </c>
      <c r="K51" s="34">
        <f t="shared" si="0"/>
        <v>93.251359391446897</v>
      </c>
      <c r="L51" s="34">
        <f t="shared" si="0"/>
        <v>36.140781479724573</v>
      </c>
      <c r="M51" s="34">
        <f t="shared" si="0"/>
        <v>2.2327494947550761</v>
      </c>
    </row>
    <row r="54" spans="1:14" x14ac:dyDescent="0.25">
      <c r="C54" s="49" t="s">
        <v>31</v>
      </c>
      <c r="D54" s="49"/>
      <c r="E54" s="49" t="s">
        <v>35</v>
      </c>
      <c r="F54" s="49"/>
    </row>
    <row r="55" spans="1:14" x14ac:dyDescent="0.25">
      <c r="C55" s="34" t="s">
        <v>33</v>
      </c>
      <c r="D55" s="34" t="s">
        <v>34</v>
      </c>
      <c r="E55" s="34" t="s">
        <v>33</v>
      </c>
      <c r="F55" s="34" t="s">
        <v>34</v>
      </c>
    </row>
    <row r="56" spans="1:14" x14ac:dyDescent="0.25">
      <c r="B56" s="34">
        <v>1</v>
      </c>
      <c r="C56" s="41">
        <v>0</v>
      </c>
      <c r="D56" s="41">
        <v>0</v>
      </c>
      <c r="E56" s="41">
        <v>3.2087062522054337E-2</v>
      </c>
      <c r="F56" s="41">
        <v>0.12479449641836615</v>
      </c>
    </row>
    <row r="57" spans="1:14" x14ac:dyDescent="0.25">
      <c r="B57" s="34">
        <v>5</v>
      </c>
      <c r="C57" s="41">
        <v>0</v>
      </c>
      <c r="D57" s="41">
        <v>1.0191807990010192E-3</v>
      </c>
      <c r="E57" s="41">
        <v>0.13635999101786803</v>
      </c>
      <c r="F57" s="41">
        <v>0.53672153286100133</v>
      </c>
    </row>
    <row r="58" spans="1:14" x14ac:dyDescent="0.25">
      <c r="B58" s="34">
        <v>10</v>
      </c>
      <c r="C58" s="41">
        <v>9.4024728503596458E-3</v>
      </c>
      <c r="D58" s="41">
        <v>1.1223231201011223E-2</v>
      </c>
      <c r="E58" s="41">
        <v>0.18983575530106181</v>
      </c>
      <c r="F58" s="41">
        <v>0.95684914079931116</v>
      </c>
    </row>
    <row r="59" spans="1:14" x14ac:dyDescent="0.25">
      <c r="B59" s="34">
        <v>20</v>
      </c>
      <c r="C59" s="41">
        <v>0</v>
      </c>
      <c r="D59" s="41">
        <v>2.0414222010020416E-3</v>
      </c>
      <c r="E59" s="41">
        <v>0.4866310589292015</v>
      </c>
      <c r="F59" s="41">
        <v>1.9791976553019925</v>
      </c>
    </row>
    <row r="60" spans="1:14" x14ac:dyDescent="0.25">
      <c r="B60" s="34">
        <v>40</v>
      </c>
      <c r="C60" s="41">
        <v>6.2714493911898836E-3</v>
      </c>
      <c r="D60" s="41">
        <v>5.1020252010051028E-3</v>
      </c>
      <c r="E60" s="41">
        <v>0.80483912360055176</v>
      </c>
      <c r="F60" s="41">
        <v>3.6590842368967</v>
      </c>
    </row>
    <row r="61" spans="1:14" x14ac:dyDescent="0.25">
      <c r="B61" s="34">
        <v>60</v>
      </c>
      <c r="C61" s="41">
        <v>0</v>
      </c>
      <c r="D61" s="41">
        <v>3.0606030000030608E-3</v>
      </c>
      <c r="E61" s="41">
        <v>1.1043370865813362</v>
      </c>
      <c r="F61" s="41">
        <v>3.5958862636011291</v>
      </c>
    </row>
    <row r="62" spans="1:14" x14ac:dyDescent="0.25">
      <c r="B62" s="34">
        <v>80</v>
      </c>
      <c r="C62" s="41">
        <v>3.1366649428799777E-2</v>
      </c>
      <c r="D62" s="41">
        <v>1.2248533206012248E-2</v>
      </c>
      <c r="E62" s="41">
        <v>1.7755910563628781</v>
      </c>
      <c r="F62" s="41">
        <v>8.6485105883273956</v>
      </c>
    </row>
    <row r="63" spans="1:14" x14ac:dyDescent="0.25">
      <c r="B63" s="34">
        <v>100</v>
      </c>
      <c r="C63" s="41">
        <v>3.1310234591697618E-3</v>
      </c>
      <c r="D63" s="41">
        <v>8.1626282010081631E-3</v>
      </c>
      <c r="E63" s="41">
        <v>1.6365524652744361</v>
      </c>
      <c r="F63" s="41">
        <v>6.9679732453908487</v>
      </c>
    </row>
    <row r="64" spans="1:14" x14ac:dyDescent="0.25">
      <c r="B64" s="34">
        <v>500</v>
      </c>
      <c r="C64" s="41">
        <v>5.642423957500823E-2</v>
      </c>
      <c r="D64" s="41">
        <v>6.3271845819063269E-2</v>
      </c>
      <c r="E64" s="41">
        <v>7.6266079620184133</v>
      </c>
      <c r="F64" s="41">
        <v>37.588968372020197</v>
      </c>
    </row>
    <row r="65" spans="2:6" x14ac:dyDescent="0.25">
      <c r="B65" s="34">
        <v>1000</v>
      </c>
      <c r="C65" s="41">
        <v>36.422650557096517</v>
      </c>
      <c r="D65" s="41">
        <v>40.098817689061093</v>
      </c>
      <c r="E65" s="41">
        <v>43.550636768998814</v>
      </c>
      <c r="F65" s="41">
        <v>69.282457333542098</v>
      </c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workbookViewId="0">
      <pane ySplit="1" topLeftCell="A20" activePane="bottomLeft" state="frozen"/>
      <selection pane="bottomLeft" activeCell="A39" sqref="A39:XFD41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7">
        <v>68</v>
      </c>
      <c r="B5" s="37">
        <v>13.33</v>
      </c>
      <c r="C5" s="37">
        <v>1790.37</v>
      </c>
      <c r="D5" s="37">
        <v>8467.0400000000009</v>
      </c>
      <c r="E5" s="37">
        <v>16640.3</v>
      </c>
      <c r="F5" s="37">
        <v>33857.08</v>
      </c>
      <c r="G5" s="37">
        <v>66531.600000000006</v>
      </c>
      <c r="H5" s="37">
        <v>98920.54</v>
      </c>
      <c r="I5" s="37">
        <v>130787.51</v>
      </c>
      <c r="J5" s="37">
        <v>164781</v>
      </c>
      <c r="K5" s="37">
        <v>757142.98</v>
      </c>
      <c r="L5" s="37">
        <v>1626806.82</v>
      </c>
      <c r="M5" s="37">
        <v>2507.29</v>
      </c>
      <c r="N5" s="37">
        <v>476.75</v>
      </c>
      <c r="Q5" s="34" t="s">
        <v>33</v>
      </c>
      <c r="R5" s="34" t="s">
        <v>34</v>
      </c>
    </row>
    <row r="6" spans="1:20" x14ac:dyDescent="0.25">
      <c r="A6" s="34">
        <v>68.05</v>
      </c>
      <c r="B6" s="34">
        <v>43.34</v>
      </c>
      <c r="C6" s="34">
        <v>1753.72</v>
      </c>
      <c r="D6" s="34">
        <v>8440.48</v>
      </c>
      <c r="E6" s="34">
        <v>16411.650000000001</v>
      </c>
      <c r="F6" s="34">
        <v>32240.23</v>
      </c>
      <c r="G6" s="34">
        <v>66067.42</v>
      </c>
      <c r="H6" s="34">
        <v>98175.72</v>
      </c>
      <c r="I6" s="34">
        <v>130502.73</v>
      </c>
      <c r="J6" s="34">
        <v>161776.20000000001</v>
      </c>
      <c r="K6" s="34">
        <v>737512.2</v>
      </c>
      <c r="L6" s="34">
        <v>1616915.83</v>
      </c>
      <c r="M6" s="34">
        <v>2570.69</v>
      </c>
      <c r="N6" s="34">
        <v>490.09</v>
      </c>
      <c r="P6" s="34">
        <v>1</v>
      </c>
      <c r="Q6" s="41">
        <f>C15/M$15</f>
        <v>1.5041669489802834E-3</v>
      </c>
      <c r="R6" s="41">
        <f>SUM(C14:C16)/SUM(M$14:M$16)</f>
        <v>2.6384305532473908E-3</v>
      </c>
    </row>
    <row r="7" spans="1:20" x14ac:dyDescent="0.25">
      <c r="A7" s="34">
        <v>68.099999999999994</v>
      </c>
      <c r="B7" s="34">
        <v>13.34</v>
      </c>
      <c r="C7" s="34">
        <v>1793.74</v>
      </c>
      <c r="D7" s="34">
        <v>7676.54</v>
      </c>
      <c r="E7" s="34">
        <v>15350.61</v>
      </c>
      <c r="F7" s="34">
        <v>30258.99</v>
      </c>
      <c r="G7" s="34">
        <v>59853.37</v>
      </c>
      <c r="H7" s="34">
        <v>89813.92</v>
      </c>
      <c r="I7" s="34">
        <v>119061.84</v>
      </c>
      <c r="J7" s="34">
        <v>149202.18</v>
      </c>
      <c r="K7" s="34">
        <v>675713.33</v>
      </c>
      <c r="L7" s="34">
        <v>1544268</v>
      </c>
      <c r="M7" s="34">
        <v>2640.71</v>
      </c>
      <c r="N7" s="34">
        <v>586.79</v>
      </c>
      <c r="P7" s="34">
        <v>5</v>
      </c>
      <c r="Q7" s="41">
        <f>D15/M$15</f>
        <v>1.5041669489802834E-3</v>
      </c>
      <c r="R7" s="41">
        <f>SUM(D14:D16)/SUM(M$14:M$16)</f>
        <v>2.6384305532473908E-3</v>
      </c>
    </row>
    <row r="8" spans="1:20" x14ac:dyDescent="0.25">
      <c r="A8" s="34">
        <v>68.150000000000006</v>
      </c>
      <c r="B8" s="34">
        <v>16.670000000000002</v>
      </c>
      <c r="C8" s="34">
        <v>436.75</v>
      </c>
      <c r="D8" s="34">
        <v>2037.19</v>
      </c>
      <c r="E8" s="34">
        <v>3977.89</v>
      </c>
      <c r="F8" s="34">
        <v>7476.61</v>
      </c>
      <c r="G8" s="34">
        <v>14787.37</v>
      </c>
      <c r="H8" s="34">
        <v>21103.29</v>
      </c>
      <c r="I8" s="34">
        <v>26517.05</v>
      </c>
      <c r="J8" s="34">
        <v>34131.550000000003</v>
      </c>
      <c r="K8" s="34">
        <v>141931.49</v>
      </c>
      <c r="L8" s="34">
        <v>840422.68</v>
      </c>
      <c r="M8" s="34">
        <v>1366.96</v>
      </c>
      <c r="N8" s="34">
        <v>86.68</v>
      </c>
      <c r="P8" s="34">
        <v>10</v>
      </c>
      <c r="Q8" s="41">
        <f>E15/M$15</f>
        <v>0</v>
      </c>
      <c r="R8" s="41">
        <f>SUM(E14:E16)/SUM(M$14:M$16)</f>
        <v>3.1670663089670239E-3</v>
      </c>
    </row>
    <row r="9" spans="1:20" x14ac:dyDescent="0.25">
      <c r="A9" s="34">
        <v>68.2</v>
      </c>
      <c r="B9" s="34">
        <v>6.67</v>
      </c>
      <c r="C9" s="34">
        <v>3.33</v>
      </c>
      <c r="D9" s="34">
        <v>10</v>
      </c>
      <c r="E9" s="34">
        <v>20</v>
      </c>
      <c r="F9" s="34">
        <v>26.67</v>
      </c>
      <c r="G9" s="34">
        <v>76.680000000000007</v>
      </c>
      <c r="H9" s="34">
        <v>110.02</v>
      </c>
      <c r="I9" s="34">
        <v>133.36000000000001</v>
      </c>
      <c r="J9" s="34">
        <v>196.7</v>
      </c>
      <c r="K9" s="34">
        <v>773.47</v>
      </c>
      <c r="L9" s="34">
        <v>42456.97</v>
      </c>
      <c r="M9" s="34">
        <v>16.670000000000002</v>
      </c>
      <c r="N9" s="34">
        <v>0</v>
      </c>
      <c r="P9" s="34">
        <v>20</v>
      </c>
      <c r="Q9" s="41">
        <f>F15/M$15</f>
        <v>0</v>
      </c>
      <c r="R9" s="41">
        <f>SUM(F14:F16)/SUM(M$14:M$16)</f>
        <v>5.8039141204308227E-3</v>
      </c>
    </row>
    <row r="10" spans="1:20" x14ac:dyDescent="0.25">
      <c r="A10" s="34">
        <v>68.25</v>
      </c>
      <c r="B10" s="34">
        <v>0</v>
      </c>
      <c r="C10" s="34">
        <v>0</v>
      </c>
      <c r="D10" s="34">
        <v>3.33</v>
      </c>
      <c r="E10" s="34">
        <v>0</v>
      </c>
      <c r="F10" s="34">
        <v>3.33</v>
      </c>
      <c r="G10" s="34">
        <v>3.33</v>
      </c>
      <c r="H10" s="34">
        <v>0</v>
      </c>
      <c r="I10" s="34">
        <v>20</v>
      </c>
      <c r="J10" s="34">
        <v>26.67</v>
      </c>
      <c r="K10" s="34">
        <v>63.34</v>
      </c>
      <c r="L10" s="34">
        <v>43872.66</v>
      </c>
      <c r="M10" s="34">
        <v>20</v>
      </c>
      <c r="N10" s="34">
        <v>0</v>
      </c>
      <c r="P10" s="34">
        <v>40</v>
      </c>
      <c r="Q10" s="41">
        <f>G15/M$15</f>
        <v>3.0128509158253722E-3</v>
      </c>
      <c r="R10" s="41">
        <f>SUM(G14:G16)/SUM(M$14:M$16)</f>
        <v>2.1113775393113493E-3</v>
      </c>
    </row>
    <row r="11" spans="1:20" x14ac:dyDescent="0.25">
      <c r="A11" s="34">
        <v>68.3</v>
      </c>
      <c r="B11" s="34">
        <v>0</v>
      </c>
      <c r="C11" s="34">
        <v>6.67</v>
      </c>
      <c r="D11" s="34">
        <v>0</v>
      </c>
      <c r="E11" s="34">
        <v>0</v>
      </c>
      <c r="F11" s="34">
        <v>10</v>
      </c>
      <c r="G11" s="34">
        <v>6.67</v>
      </c>
      <c r="H11" s="34">
        <v>3.33</v>
      </c>
      <c r="I11" s="34">
        <v>0</v>
      </c>
      <c r="J11" s="34">
        <v>0</v>
      </c>
      <c r="K11" s="34">
        <v>13.34</v>
      </c>
      <c r="L11" s="34">
        <v>42949.46</v>
      </c>
      <c r="M11" s="34">
        <v>606.78</v>
      </c>
      <c r="N11" s="34">
        <v>0</v>
      </c>
      <c r="P11" s="34">
        <v>60</v>
      </c>
      <c r="Q11" s="41">
        <f>H15/M$15</f>
        <v>4.5170178648056558E-3</v>
      </c>
      <c r="R11" s="41">
        <f>SUM(H14:H16)/SUM(M$14:M$16)</f>
        <v>1.0553722212989563E-2</v>
      </c>
    </row>
    <row r="12" spans="1:20" x14ac:dyDescent="0.25">
      <c r="A12" s="34">
        <v>68.349999999999994</v>
      </c>
      <c r="B12" s="34">
        <v>13.34</v>
      </c>
      <c r="C12" s="34">
        <v>0</v>
      </c>
      <c r="D12" s="34">
        <v>269</v>
      </c>
      <c r="E12" s="34">
        <v>0</v>
      </c>
      <c r="F12" s="34">
        <v>0</v>
      </c>
      <c r="G12" s="34">
        <v>3.33</v>
      </c>
      <c r="H12" s="34">
        <v>16.670000000000002</v>
      </c>
      <c r="I12" s="34">
        <v>13.34</v>
      </c>
      <c r="J12" s="34">
        <v>6.67</v>
      </c>
      <c r="K12" s="34">
        <v>40.01</v>
      </c>
      <c r="L12" s="34">
        <v>43390.99</v>
      </c>
      <c r="M12" s="34">
        <v>1343.63</v>
      </c>
      <c r="N12" s="34">
        <v>0</v>
      </c>
      <c r="P12" s="34">
        <v>80</v>
      </c>
      <c r="Q12" s="41">
        <f>I15/M$15</f>
        <v>3.0128509158253722E-3</v>
      </c>
      <c r="R12" s="41">
        <f>SUM(I14:I16)/SUM(M$14:M$16)</f>
        <v>9.4980334433338882E-3</v>
      </c>
    </row>
    <row r="13" spans="1:20" x14ac:dyDescent="0.25">
      <c r="A13" s="34">
        <v>68.400000000000006</v>
      </c>
      <c r="B13" s="34">
        <v>0</v>
      </c>
      <c r="C13" s="34">
        <v>3.33</v>
      </c>
      <c r="D13" s="34">
        <v>96.97</v>
      </c>
      <c r="E13" s="34">
        <v>10</v>
      </c>
      <c r="F13" s="34">
        <v>46.73</v>
      </c>
      <c r="G13" s="34">
        <v>3.33</v>
      </c>
      <c r="H13" s="34">
        <v>0</v>
      </c>
      <c r="I13" s="34">
        <v>16.670000000000002</v>
      </c>
      <c r="J13" s="34">
        <v>0</v>
      </c>
      <c r="K13" s="34">
        <v>10</v>
      </c>
      <c r="L13" s="34">
        <v>43861.15</v>
      </c>
      <c r="M13" s="34">
        <v>1853.76</v>
      </c>
      <c r="N13" s="34">
        <v>0</v>
      </c>
      <c r="P13" s="34">
        <v>100</v>
      </c>
      <c r="Q13" s="41">
        <f>J15/M$15</f>
        <v>6.0257018316507444E-3</v>
      </c>
      <c r="R13" s="41">
        <f>SUM(J14:J16)/SUM(M$14:M$16)</f>
        <v>9.4980334433338882E-3</v>
      </c>
    </row>
    <row r="14" spans="1:20" x14ac:dyDescent="0.25">
      <c r="A14" s="36">
        <v>68.45</v>
      </c>
      <c r="B14" s="36">
        <v>3.33</v>
      </c>
      <c r="C14" s="36">
        <v>6.67</v>
      </c>
      <c r="D14" s="36">
        <v>13.34</v>
      </c>
      <c r="E14" s="36">
        <v>20.010000000000002</v>
      </c>
      <c r="F14" s="36">
        <v>16.670000000000002</v>
      </c>
      <c r="G14" s="36">
        <v>0</v>
      </c>
      <c r="H14" s="36">
        <v>16.670000000000002</v>
      </c>
      <c r="I14" s="36">
        <v>6.67</v>
      </c>
      <c r="J14" s="36">
        <v>10</v>
      </c>
      <c r="K14" s="36">
        <v>63377.36</v>
      </c>
      <c r="L14" s="36">
        <v>44396.06</v>
      </c>
      <c r="M14" s="36">
        <v>2030.45</v>
      </c>
      <c r="N14" s="36">
        <v>3.33</v>
      </c>
      <c r="P14" s="36">
        <v>500</v>
      </c>
      <c r="Q14" s="41">
        <f>K15/M$15</f>
        <v>18.634369988933305</v>
      </c>
      <c r="R14" s="41">
        <f>SUM(K14:K16)/SUM(M$14:M$16)</f>
        <v>23.657622880115227</v>
      </c>
    </row>
    <row r="15" spans="1:20" x14ac:dyDescent="0.25">
      <c r="A15" s="36">
        <v>68.5</v>
      </c>
      <c r="B15" s="36">
        <v>0</v>
      </c>
      <c r="C15" s="36">
        <v>3.33</v>
      </c>
      <c r="D15" s="36">
        <v>3.33</v>
      </c>
      <c r="E15" s="36">
        <v>0</v>
      </c>
      <c r="F15" s="36">
        <v>0</v>
      </c>
      <c r="G15" s="36">
        <v>6.67</v>
      </c>
      <c r="H15" s="36">
        <v>10</v>
      </c>
      <c r="I15" s="36">
        <v>6.67</v>
      </c>
      <c r="J15" s="36">
        <v>13.34</v>
      </c>
      <c r="K15" s="36">
        <v>41253.699999999997</v>
      </c>
      <c r="L15" s="36">
        <v>41594.83</v>
      </c>
      <c r="M15" s="36">
        <v>2213.85</v>
      </c>
      <c r="N15" s="36">
        <v>0</v>
      </c>
      <c r="P15" s="36">
        <v>1000</v>
      </c>
      <c r="Q15" s="41">
        <f>L15/M$15</f>
        <v>18.788459019355422</v>
      </c>
      <c r="R15" s="41">
        <f>SUM(L14:L16)/SUM(M$14:M$16)</f>
        <v>20.311383870278483</v>
      </c>
    </row>
    <row r="16" spans="1:20" x14ac:dyDescent="0.25">
      <c r="A16" s="36">
        <v>68.55</v>
      </c>
      <c r="B16" s="36">
        <v>0</v>
      </c>
      <c r="C16" s="36">
        <v>6.67</v>
      </c>
      <c r="D16" s="36">
        <v>0</v>
      </c>
      <c r="E16" s="36">
        <v>0</v>
      </c>
      <c r="F16" s="36">
        <v>20</v>
      </c>
      <c r="G16" s="36">
        <v>6.67</v>
      </c>
      <c r="H16" s="36">
        <v>40.01</v>
      </c>
      <c r="I16" s="36">
        <v>46.67</v>
      </c>
      <c r="J16" s="36">
        <v>36.67</v>
      </c>
      <c r="K16" s="36">
        <v>44841.35</v>
      </c>
      <c r="L16" s="36">
        <v>42339.48</v>
      </c>
      <c r="M16" s="36">
        <v>2073.85</v>
      </c>
      <c r="N16" s="36">
        <v>0</v>
      </c>
    </row>
    <row r="17" spans="1:18" x14ac:dyDescent="0.25">
      <c r="A17" s="34">
        <v>68.599999999999994</v>
      </c>
      <c r="B17" s="34">
        <v>3.33</v>
      </c>
      <c r="C17" s="34">
        <v>3.33</v>
      </c>
      <c r="D17" s="34">
        <v>23.34</v>
      </c>
      <c r="E17" s="34">
        <v>20</v>
      </c>
      <c r="F17" s="34">
        <v>36.67</v>
      </c>
      <c r="G17" s="34">
        <v>76.75</v>
      </c>
      <c r="H17" s="34">
        <v>100.02</v>
      </c>
      <c r="I17" s="34">
        <v>83.35</v>
      </c>
      <c r="J17" s="34">
        <v>110.02</v>
      </c>
      <c r="K17" s="34">
        <v>47217.47</v>
      </c>
      <c r="L17" s="34">
        <v>44615.66</v>
      </c>
      <c r="M17" s="34">
        <v>1967.13</v>
      </c>
      <c r="N17" s="34">
        <v>0</v>
      </c>
    </row>
    <row r="18" spans="1:18" x14ac:dyDescent="0.25">
      <c r="A18" s="34">
        <v>68.650000000000006</v>
      </c>
      <c r="B18" s="34">
        <v>0</v>
      </c>
      <c r="C18" s="34">
        <v>3.33</v>
      </c>
      <c r="D18" s="34">
        <v>26.67</v>
      </c>
      <c r="E18" s="34">
        <v>40.01</v>
      </c>
      <c r="F18" s="34">
        <v>70.010000000000005</v>
      </c>
      <c r="G18" s="34">
        <v>180.04</v>
      </c>
      <c r="H18" s="34">
        <v>200.03</v>
      </c>
      <c r="I18" s="34">
        <v>296.72000000000003</v>
      </c>
      <c r="J18" s="34">
        <v>477.16</v>
      </c>
      <c r="K18" s="34">
        <v>45688.29</v>
      </c>
      <c r="L18" s="34">
        <v>45819.199999999997</v>
      </c>
      <c r="M18" s="34">
        <v>820.16</v>
      </c>
      <c r="N18" s="34">
        <v>0</v>
      </c>
    </row>
    <row r="19" spans="1:18" x14ac:dyDescent="0.25">
      <c r="A19" s="34">
        <v>68.7</v>
      </c>
      <c r="B19" s="34">
        <v>0</v>
      </c>
      <c r="C19" s="34">
        <v>16.670000000000002</v>
      </c>
      <c r="D19" s="34">
        <v>86.68</v>
      </c>
      <c r="E19" s="34">
        <v>236.71</v>
      </c>
      <c r="F19" s="34">
        <v>350.06</v>
      </c>
      <c r="G19" s="34">
        <v>796.83</v>
      </c>
      <c r="H19" s="34">
        <v>1453.69</v>
      </c>
      <c r="I19" s="34">
        <v>1997.24</v>
      </c>
      <c r="J19" s="34">
        <v>2287.2800000000002</v>
      </c>
      <c r="K19" s="34">
        <v>48383.01</v>
      </c>
      <c r="L19" s="34">
        <v>48372.69</v>
      </c>
      <c r="M19" s="34">
        <v>40.01</v>
      </c>
      <c r="N19" s="34">
        <v>0</v>
      </c>
    </row>
    <row r="20" spans="1:18" x14ac:dyDescent="0.25">
      <c r="A20" s="34">
        <v>68.75</v>
      </c>
      <c r="B20" s="34">
        <v>0</v>
      </c>
      <c r="C20" s="34">
        <v>653.45000000000005</v>
      </c>
      <c r="D20" s="34">
        <v>2990.86</v>
      </c>
      <c r="E20" s="34">
        <v>6015.73</v>
      </c>
      <c r="F20" s="34">
        <v>12314.83</v>
      </c>
      <c r="G20" s="34">
        <v>25860.73</v>
      </c>
      <c r="H20" s="34">
        <v>39260.93</v>
      </c>
      <c r="I20" s="34">
        <v>52837.2</v>
      </c>
      <c r="J20" s="34">
        <v>63726.14</v>
      </c>
      <c r="K20" s="34">
        <v>133529.76999999999</v>
      </c>
      <c r="L20" s="34">
        <v>242548.98</v>
      </c>
      <c r="M20" s="34">
        <v>636.79</v>
      </c>
      <c r="N20" s="34">
        <v>46.68</v>
      </c>
    </row>
    <row r="21" spans="1:18" x14ac:dyDescent="0.25">
      <c r="A21" s="34">
        <v>68.8</v>
      </c>
      <c r="B21" s="34">
        <v>33.36</v>
      </c>
      <c r="C21" s="34">
        <v>2485.16</v>
      </c>
      <c r="D21" s="34">
        <v>11676.53</v>
      </c>
      <c r="E21" s="34">
        <v>22791.22</v>
      </c>
      <c r="F21" s="34">
        <v>46075.71</v>
      </c>
      <c r="G21" s="34">
        <v>92283.05</v>
      </c>
      <c r="H21" s="34">
        <v>138319.29</v>
      </c>
      <c r="I21" s="34">
        <v>184631.8</v>
      </c>
      <c r="J21" s="34">
        <v>229228.22</v>
      </c>
      <c r="K21" s="34">
        <v>1006987.46</v>
      </c>
      <c r="L21" s="34">
        <v>2012595.44</v>
      </c>
      <c r="M21" s="34">
        <v>5902.19</v>
      </c>
      <c r="N21" s="34">
        <v>76.680000000000007</v>
      </c>
    </row>
    <row r="22" spans="1:18" x14ac:dyDescent="0.25">
      <c r="A22" s="34">
        <v>68.849999999999994</v>
      </c>
      <c r="B22" s="34">
        <v>6.67</v>
      </c>
      <c r="C22" s="34">
        <v>3124.26</v>
      </c>
      <c r="D22" s="34">
        <v>14940.05</v>
      </c>
      <c r="E22" s="34">
        <v>30278.76</v>
      </c>
      <c r="F22" s="34">
        <v>60579.78</v>
      </c>
      <c r="G22" s="34">
        <v>120065.4</v>
      </c>
      <c r="H22" s="34">
        <v>180787.88</v>
      </c>
      <c r="I22" s="34">
        <v>243567.16</v>
      </c>
      <c r="J22" s="34">
        <v>304626.58</v>
      </c>
      <c r="K22" s="34">
        <v>1493971.21</v>
      </c>
      <c r="L22" s="34">
        <v>3009464.18</v>
      </c>
      <c r="M22" s="34">
        <v>9868.18</v>
      </c>
      <c r="N22" s="34">
        <v>153.36000000000001</v>
      </c>
    </row>
    <row r="23" spans="1:18" x14ac:dyDescent="0.25">
      <c r="A23" s="34">
        <v>68.900000000000006</v>
      </c>
      <c r="B23" s="34">
        <v>6.67</v>
      </c>
      <c r="C23" s="34">
        <v>3287.77</v>
      </c>
      <c r="D23" s="34">
        <v>17035.82</v>
      </c>
      <c r="E23" s="34">
        <v>34051.07</v>
      </c>
      <c r="F23" s="34">
        <v>67222.149999999994</v>
      </c>
      <c r="G23" s="34">
        <v>135733.85</v>
      </c>
      <c r="H23" s="34">
        <v>205476.12</v>
      </c>
      <c r="I23" s="34">
        <v>273324.36</v>
      </c>
      <c r="J23" s="34">
        <v>341450.94</v>
      </c>
      <c r="K23" s="34">
        <v>1739500.05</v>
      </c>
      <c r="L23" s="34">
        <v>3450356.33</v>
      </c>
      <c r="M23" s="34">
        <v>11993.62</v>
      </c>
      <c r="N23" s="34">
        <v>150.03</v>
      </c>
    </row>
    <row r="24" spans="1:18" x14ac:dyDescent="0.25">
      <c r="A24" s="34">
        <v>68.95</v>
      </c>
      <c r="B24" s="34">
        <v>66.73</v>
      </c>
      <c r="C24" s="34">
        <v>3831.16</v>
      </c>
      <c r="D24" s="34">
        <v>18448.05</v>
      </c>
      <c r="E24" s="34">
        <v>37162.81</v>
      </c>
      <c r="F24" s="34">
        <v>72601.649999999994</v>
      </c>
      <c r="G24" s="34">
        <v>147646.49</v>
      </c>
      <c r="H24" s="34">
        <v>218839.58</v>
      </c>
      <c r="I24" s="34">
        <v>289521.17</v>
      </c>
      <c r="J24" s="34">
        <v>369493.36</v>
      </c>
      <c r="K24" s="34">
        <v>1906373.08</v>
      </c>
      <c r="L24" s="34">
        <v>3824213.99</v>
      </c>
      <c r="M24" s="34">
        <v>13608.47</v>
      </c>
      <c r="N24" s="34">
        <v>216.7</v>
      </c>
    </row>
    <row r="25" spans="1:18" x14ac:dyDescent="0.25">
      <c r="A25" s="37">
        <v>69</v>
      </c>
      <c r="B25" s="37">
        <v>0</v>
      </c>
      <c r="C25" s="37">
        <v>3691.11</v>
      </c>
      <c r="D25" s="37">
        <v>18774.900000000001</v>
      </c>
      <c r="E25" s="37">
        <v>37145.339999999997</v>
      </c>
      <c r="F25" s="37">
        <v>74923.100000000006</v>
      </c>
      <c r="G25" s="37">
        <v>149688.16</v>
      </c>
      <c r="H25" s="37">
        <v>224166.64</v>
      </c>
      <c r="I25" s="37">
        <v>300072.36</v>
      </c>
      <c r="J25" s="37">
        <v>375463.7</v>
      </c>
      <c r="K25" s="37">
        <v>2000195.49</v>
      </c>
      <c r="L25" s="37">
        <v>3977346</v>
      </c>
      <c r="M25" s="37">
        <v>14519.54</v>
      </c>
      <c r="N25" s="37">
        <v>240.04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7">
        <v>68</v>
      </c>
      <c r="B30" s="37">
        <v>33.340000000000003</v>
      </c>
      <c r="C30" s="37">
        <v>2340.54</v>
      </c>
      <c r="D30" s="37">
        <v>9678.0300000000007</v>
      </c>
      <c r="E30" s="37">
        <v>19963.29</v>
      </c>
      <c r="F30" s="37">
        <v>40758.93</v>
      </c>
      <c r="G30" s="37">
        <v>80878.61</v>
      </c>
      <c r="H30" s="37">
        <v>118419.32</v>
      </c>
      <c r="I30" s="37">
        <v>156616.87</v>
      </c>
      <c r="J30" s="37">
        <v>197161.18</v>
      </c>
      <c r="K30" s="37">
        <v>886798.98</v>
      </c>
      <c r="L30" s="37">
        <v>1962594.78</v>
      </c>
      <c r="M30" s="37">
        <v>2784.06</v>
      </c>
      <c r="N30" s="37">
        <v>723.48</v>
      </c>
      <c r="Q30" s="34" t="s">
        <v>33</v>
      </c>
      <c r="R30" s="34" t="s">
        <v>34</v>
      </c>
    </row>
    <row r="31" spans="1:18" x14ac:dyDescent="0.25">
      <c r="A31" s="34">
        <v>68.05</v>
      </c>
      <c r="B31" s="34">
        <v>16.670000000000002</v>
      </c>
      <c r="C31" s="34">
        <v>2217.1999999999998</v>
      </c>
      <c r="D31" s="34">
        <v>9874.7900000000009</v>
      </c>
      <c r="E31" s="34">
        <v>20063.38</v>
      </c>
      <c r="F31" s="34">
        <v>40187.15</v>
      </c>
      <c r="G31" s="34">
        <v>78486.350000000006</v>
      </c>
      <c r="H31" s="34">
        <v>117082.28</v>
      </c>
      <c r="I31" s="34">
        <v>155095.5</v>
      </c>
      <c r="J31" s="34">
        <v>192613.39</v>
      </c>
      <c r="K31" s="34">
        <v>873197.71</v>
      </c>
      <c r="L31" s="34">
        <v>1950824.34</v>
      </c>
      <c r="M31" s="34">
        <v>2634</v>
      </c>
      <c r="N31" s="34">
        <v>683.47</v>
      </c>
      <c r="P31" s="34">
        <v>1</v>
      </c>
      <c r="Q31" s="41">
        <f>C40/M$40</f>
        <v>2.9893972338660868E-2</v>
      </c>
      <c r="R31" s="41">
        <f>SUM(C39:C41)/SUM(M39:M41)</f>
        <v>0.1545124394243618</v>
      </c>
    </row>
    <row r="32" spans="1:18" x14ac:dyDescent="0.25">
      <c r="A32" s="34">
        <v>68.099999999999994</v>
      </c>
      <c r="B32" s="34">
        <v>46.69</v>
      </c>
      <c r="C32" s="34">
        <v>2187.17</v>
      </c>
      <c r="D32" s="34">
        <v>9658.16</v>
      </c>
      <c r="E32" s="34">
        <v>19746.5</v>
      </c>
      <c r="F32" s="34">
        <v>38566.129999999997</v>
      </c>
      <c r="G32" s="34">
        <v>74875.89</v>
      </c>
      <c r="H32" s="34">
        <v>113155.53</v>
      </c>
      <c r="I32" s="34">
        <v>148106.56</v>
      </c>
      <c r="J32" s="34">
        <v>184441.75</v>
      </c>
      <c r="K32" s="34">
        <v>840071.85</v>
      </c>
      <c r="L32" s="34">
        <v>1878082.54</v>
      </c>
      <c r="M32" s="34">
        <v>3094.14</v>
      </c>
      <c r="N32" s="34">
        <v>640.12</v>
      </c>
      <c r="P32" s="34">
        <v>5</v>
      </c>
      <c r="Q32" s="41">
        <f>D40/M$40</f>
        <v>9.8648315437896469E-2</v>
      </c>
      <c r="R32" s="41">
        <f>SUM(D39:D41)/SUM(M39:M41)</f>
        <v>0.86667609657142464</v>
      </c>
    </row>
    <row r="33" spans="1:18" x14ac:dyDescent="0.25">
      <c r="A33" s="34">
        <v>68.150000000000006</v>
      </c>
      <c r="B33" s="34">
        <v>20</v>
      </c>
      <c r="C33" s="34">
        <v>1937.11</v>
      </c>
      <c r="D33" s="34">
        <v>8760.68</v>
      </c>
      <c r="E33" s="34">
        <v>17753.34</v>
      </c>
      <c r="F33" s="34">
        <v>34763</v>
      </c>
      <c r="G33" s="34">
        <v>68024.86</v>
      </c>
      <c r="H33" s="34">
        <v>103059.17</v>
      </c>
      <c r="I33" s="34">
        <v>135212.69</v>
      </c>
      <c r="J33" s="34">
        <v>171250.86</v>
      </c>
      <c r="K33" s="34">
        <v>775195.94</v>
      </c>
      <c r="L33" s="34">
        <v>1740888.27</v>
      </c>
      <c r="M33" s="34">
        <v>3691.09</v>
      </c>
      <c r="N33" s="34">
        <v>620.11</v>
      </c>
      <c r="P33" s="34">
        <v>10</v>
      </c>
      <c r="Q33" s="41">
        <f>E40/M$40</f>
        <v>0.28548564255452685</v>
      </c>
      <c r="R33" s="41">
        <f>SUM(E39:E41)/SUM(M39:M41)</f>
        <v>1.7276172010662691</v>
      </c>
    </row>
    <row r="34" spans="1:18" x14ac:dyDescent="0.25">
      <c r="A34" s="34">
        <v>68.2</v>
      </c>
      <c r="B34" s="34">
        <v>20</v>
      </c>
      <c r="C34" s="34">
        <v>1703.7</v>
      </c>
      <c r="D34" s="34">
        <v>8003.44</v>
      </c>
      <c r="E34" s="34">
        <v>16289.89</v>
      </c>
      <c r="F34" s="34">
        <v>31331.11</v>
      </c>
      <c r="G34" s="34">
        <v>62310.04</v>
      </c>
      <c r="H34" s="34">
        <v>93241.279999999999</v>
      </c>
      <c r="I34" s="34">
        <v>122613.52</v>
      </c>
      <c r="J34" s="34">
        <v>153680.6</v>
      </c>
      <c r="K34" s="34">
        <v>694591.63</v>
      </c>
      <c r="L34" s="34">
        <v>1582396.65</v>
      </c>
      <c r="M34" s="34">
        <v>3724.41</v>
      </c>
      <c r="N34" s="34">
        <v>696.78</v>
      </c>
      <c r="P34" s="34">
        <v>20</v>
      </c>
      <c r="Q34" s="41">
        <f>F40/M$40</f>
        <v>0.51718634417520337</v>
      </c>
      <c r="R34" s="41">
        <f>SUM(F39:F41)/SUM(M39:M41)</f>
        <v>3.367392539335353</v>
      </c>
    </row>
    <row r="35" spans="1:18" x14ac:dyDescent="0.25">
      <c r="A35" s="34">
        <v>68.25</v>
      </c>
      <c r="B35" s="34">
        <v>16.670000000000002</v>
      </c>
      <c r="C35" s="34">
        <v>390.06</v>
      </c>
      <c r="D35" s="34">
        <v>1997.12</v>
      </c>
      <c r="E35" s="34">
        <v>4304.7</v>
      </c>
      <c r="F35" s="34">
        <v>8784.14</v>
      </c>
      <c r="G35" s="34">
        <v>17664.29</v>
      </c>
      <c r="H35" s="34">
        <v>26914.080000000002</v>
      </c>
      <c r="I35" s="34">
        <v>36382.86</v>
      </c>
      <c r="J35" s="34">
        <v>45003.74</v>
      </c>
      <c r="K35" s="34">
        <v>198467.58</v>
      </c>
      <c r="L35" s="34">
        <v>976279.3</v>
      </c>
      <c r="M35" s="34">
        <v>3237.6</v>
      </c>
      <c r="N35" s="34">
        <v>190.03</v>
      </c>
      <c r="P35" s="34">
        <v>40</v>
      </c>
      <c r="Q35" s="41">
        <f>G40/M$40</f>
        <v>0.91783192486158116</v>
      </c>
      <c r="R35" s="41">
        <f>SUM(G39:G41)/SUM(M39:M41)</f>
        <v>6.5857235841917996</v>
      </c>
    </row>
    <row r="36" spans="1:18" x14ac:dyDescent="0.25">
      <c r="A36" s="34">
        <v>68.3</v>
      </c>
      <c r="B36" s="34">
        <v>0</v>
      </c>
      <c r="C36" s="34">
        <v>6.67</v>
      </c>
      <c r="D36" s="34">
        <v>20</v>
      </c>
      <c r="E36" s="34">
        <v>16.670000000000002</v>
      </c>
      <c r="F36" s="34">
        <v>33.340000000000003</v>
      </c>
      <c r="G36" s="34">
        <v>83.35</v>
      </c>
      <c r="H36" s="34">
        <v>120.02</v>
      </c>
      <c r="I36" s="34">
        <v>170.03</v>
      </c>
      <c r="J36" s="34">
        <v>256.70999999999998</v>
      </c>
      <c r="K36" s="34">
        <v>823.49</v>
      </c>
      <c r="L36" s="34">
        <v>49498.34</v>
      </c>
      <c r="M36" s="34">
        <v>1890.43</v>
      </c>
      <c r="N36" s="34">
        <v>0</v>
      </c>
      <c r="P36" s="34">
        <v>60</v>
      </c>
      <c r="Q36" s="41">
        <f>H40/M$40</f>
        <v>1.2990742193629374</v>
      </c>
      <c r="R36" s="41">
        <f>SUM(H39:H41)/SUM(M39:MM41)</f>
        <v>7.9632644433470272</v>
      </c>
    </row>
    <row r="37" spans="1:18" x14ac:dyDescent="0.25">
      <c r="A37" s="34">
        <v>68.349999999999994</v>
      </c>
      <c r="B37" s="34">
        <v>0</v>
      </c>
      <c r="C37" s="34">
        <v>0</v>
      </c>
      <c r="D37" s="34">
        <v>3.33</v>
      </c>
      <c r="E37" s="34">
        <v>0</v>
      </c>
      <c r="F37" s="34">
        <v>3.33</v>
      </c>
      <c r="G37" s="34">
        <v>26.67</v>
      </c>
      <c r="H37" s="34">
        <v>20</v>
      </c>
      <c r="I37" s="34">
        <v>26.67</v>
      </c>
      <c r="J37" s="34">
        <v>46.68</v>
      </c>
      <c r="K37" s="34">
        <v>313.39</v>
      </c>
      <c r="L37" s="34">
        <v>51901.21</v>
      </c>
      <c r="M37" s="34">
        <v>2170.5300000000002</v>
      </c>
      <c r="N37" s="34">
        <v>0</v>
      </c>
      <c r="P37" s="34">
        <v>80</v>
      </c>
      <c r="Q37" s="41">
        <f>I40/M$40</f>
        <v>1.6430252628275537</v>
      </c>
      <c r="R37" s="41">
        <f>SUM(I39:I41)/SUM(M39:M41)</f>
        <v>12.494530655240382</v>
      </c>
    </row>
    <row r="38" spans="1:18" x14ac:dyDescent="0.25">
      <c r="A38" s="34">
        <v>68.400000000000006</v>
      </c>
      <c r="B38" s="34">
        <v>0</v>
      </c>
      <c r="C38" s="34">
        <v>0</v>
      </c>
      <c r="D38" s="34">
        <v>6.67</v>
      </c>
      <c r="E38" s="34">
        <v>20</v>
      </c>
      <c r="F38" s="34">
        <v>13.34</v>
      </c>
      <c r="G38" s="34">
        <v>60.01</v>
      </c>
      <c r="H38" s="34">
        <v>123.36</v>
      </c>
      <c r="I38" s="34">
        <v>123.36</v>
      </c>
      <c r="J38" s="34">
        <v>170.03</v>
      </c>
      <c r="K38" s="34">
        <v>720.13</v>
      </c>
      <c r="L38" s="34">
        <v>52447.85</v>
      </c>
      <c r="M38" s="34">
        <v>2273.91</v>
      </c>
      <c r="N38" s="34">
        <v>0</v>
      </c>
      <c r="P38" s="34">
        <v>100</v>
      </c>
      <c r="Q38" s="41">
        <f>J40/M$40</f>
        <v>1.9749389164107505</v>
      </c>
      <c r="R38" s="41">
        <f>SUM(J39:J41)/SUM(M39:M41)</f>
        <v>15.536194734433181</v>
      </c>
    </row>
    <row r="39" spans="1:18" x14ac:dyDescent="0.25">
      <c r="A39" s="36">
        <v>68.45</v>
      </c>
      <c r="B39" s="36">
        <v>0</v>
      </c>
      <c r="C39" s="36">
        <v>3.33</v>
      </c>
      <c r="D39" s="36">
        <v>36.67</v>
      </c>
      <c r="E39" s="36">
        <v>110.02</v>
      </c>
      <c r="F39" s="36">
        <v>76.680000000000007</v>
      </c>
      <c r="G39" s="36">
        <v>276.72000000000003</v>
      </c>
      <c r="H39" s="36">
        <v>370.07</v>
      </c>
      <c r="I39" s="36">
        <v>306.72000000000003</v>
      </c>
      <c r="J39" s="36">
        <v>500.09</v>
      </c>
      <c r="K39" s="36">
        <v>71006.39</v>
      </c>
      <c r="L39" s="36">
        <v>52423.92</v>
      </c>
      <c r="M39" s="36">
        <v>2250.54</v>
      </c>
      <c r="N39" s="36">
        <v>3.33</v>
      </c>
      <c r="P39" s="36">
        <v>500</v>
      </c>
      <c r="Q39" s="41">
        <f>K40/M$40</f>
        <v>24.695429378404427</v>
      </c>
      <c r="R39" s="41">
        <f>SUM(K39:K41)/SUM(M39:M41)</f>
        <v>52.747721298014888</v>
      </c>
    </row>
    <row r="40" spans="1:18" x14ac:dyDescent="0.25">
      <c r="A40" s="36">
        <v>68.5</v>
      </c>
      <c r="B40" s="36">
        <v>0</v>
      </c>
      <c r="C40" s="36">
        <v>66.680000000000007</v>
      </c>
      <c r="D40" s="36">
        <v>220.04</v>
      </c>
      <c r="E40" s="36">
        <v>636.79</v>
      </c>
      <c r="F40" s="36">
        <v>1153.6099999999999</v>
      </c>
      <c r="G40" s="36">
        <v>2047.27</v>
      </c>
      <c r="H40" s="36">
        <v>2897.65</v>
      </c>
      <c r="I40" s="36">
        <v>3664.85</v>
      </c>
      <c r="J40" s="36">
        <v>4405.2</v>
      </c>
      <c r="K40" s="36">
        <v>55084.39</v>
      </c>
      <c r="L40" s="36">
        <v>60288.5</v>
      </c>
      <c r="M40" s="36">
        <v>2230.5500000000002</v>
      </c>
      <c r="N40" s="36">
        <v>10</v>
      </c>
      <c r="P40" s="36">
        <v>1000</v>
      </c>
      <c r="Q40" s="41">
        <f>L40/M$40</f>
        <v>27.028535562977737</v>
      </c>
      <c r="R40" s="41">
        <f>SUM(L39:L41)/SUM(M39:M41)</f>
        <v>89.81861923194576</v>
      </c>
    </row>
    <row r="41" spans="1:18" x14ac:dyDescent="0.25">
      <c r="A41" s="36">
        <v>68.55</v>
      </c>
      <c r="B41" s="36">
        <v>16.670000000000002</v>
      </c>
      <c r="C41" s="36">
        <v>1273.5899999999999</v>
      </c>
      <c r="D41" s="36">
        <v>7279.68</v>
      </c>
      <c r="E41" s="36">
        <v>14276.1</v>
      </c>
      <c r="F41" s="36">
        <v>28051.68</v>
      </c>
      <c r="G41" s="36">
        <v>54943.75</v>
      </c>
      <c r="H41" s="36">
        <v>80214.13</v>
      </c>
      <c r="I41" s="36">
        <v>104677.62</v>
      </c>
      <c r="J41" s="36">
        <v>130193.42</v>
      </c>
      <c r="K41" s="36">
        <v>332589.69</v>
      </c>
      <c r="L41" s="36">
        <v>668326.93999999994</v>
      </c>
      <c r="M41" s="36">
        <v>4214.6499999999996</v>
      </c>
      <c r="N41" s="36">
        <v>80.010000000000005</v>
      </c>
    </row>
    <row r="42" spans="1:18" x14ac:dyDescent="0.25">
      <c r="A42" s="34">
        <v>68.599999999999994</v>
      </c>
      <c r="B42" s="34">
        <v>46.67</v>
      </c>
      <c r="C42" s="34">
        <v>2517.3200000000002</v>
      </c>
      <c r="D42" s="34">
        <v>11751.52</v>
      </c>
      <c r="E42" s="34">
        <v>23799.63</v>
      </c>
      <c r="F42" s="34">
        <v>46457.52</v>
      </c>
      <c r="G42" s="34">
        <v>92991.19</v>
      </c>
      <c r="H42" s="34">
        <v>137239</v>
      </c>
      <c r="I42" s="34">
        <v>181432.93</v>
      </c>
      <c r="J42" s="34">
        <v>228382.44</v>
      </c>
      <c r="K42" s="34">
        <v>1064724.24</v>
      </c>
      <c r="L42" s="34">
        <v>2148734.7999999998</v>
      </c>
      <c r="M42" s="34">
        <v>8283.67</v>
      </c>
      <c r="N42" s="34">
        <v>143.36000000000001</v>
      </c>
    </row>
    <row r="43" spans="1:18" x14ac:dyDescent="0.25">
      <c r="A43" s="34">
        <v>68.650000000000006</v>
      </c>
      <c r="B43" s="34">
        <v>23.34</v>
      </c>
      <c r="C43" s="34">
        <v>2867.4</v>
      </c>
      <c r="D43" s="34">
        <v>15183.56</v>
      </c>
      <c r="E43" s="34">
        <v>29868.09</v>
      </c>
      <c r="F43" s="34">
        <v>61268.55</v>
      </c>
      <c r="G43" s="34">
        <v>120981.91</v>
      </c>
      <c r="H43" s="34">
        <v>179491.5</v>
      </c>
      <c r="I43" s="34">
        <v>235519.52</v>
      </c>
      <c r="J43" s="34">
        <v>300390.74</v>
      </c>
      <c r="K43" s="34">
        <v>1475600.75</v>
      </c>
      <c r="L43" s="34">
        <v>2940918.4</v>
      </c>
      <c r="M43" s="34">
        <v>11105.93</v>
      </c>
      <c r="N43" s="34">
        <v>203.37</v>
      </c>
    </row>
    <row r="44" spans="1:18" x14ac:dyDescent="0.25">
      <c r="A44" s="34">
        <v>68.7</v>
      </c>
      <c r="B44" s="34">
        <v>76.7</v>
      </c>
      <c r="C44" s="34">
        <v>3624.36</v>
      </c>
      <c r="D44" s="34">
        <v>18087.240000000002</v>
      </c>
      <c r="E44" s="34">
        <v>35858.65</v>
      </c>
      <c r="F44" s="34">
        <v>71824.95</v>
      </c>
      <c r="G44" s="34">
        <v>141830.06</v>
      </c>
      <c r="H44" s="34">
        <v>211647.19</v>
      </c>
      <c r="I44" s="34">
        <v>276613.98</v>
      </c>
      <c r="J44" s="34">
        <v>350755.85</v>
      </c>
      <c r="K44" s="34">
        <v>1769039.31</v>
      </c>
      <c r="L44" s="34">
        <v>3555692.58</v>
      </c>
      <c r="M44" s="34">
        <v>13418.15</v>
      </c>
      <c r="N44" s="34">
        <v>230.04</v>
      </c>
    </row>
    <row r="45" spans="1:18" x14ac:dyDescent="0.25">
      <c r="A45" s="34">
        <v>68.75</v>
      </c>
      <c r="B45" s="34">
        <v>76.680000000000007</v>
      </c>
      <c r="C45" s="34">
        <v>4081.19</v>
      </c>
      <c r="D45" s="34">
        <v>19549.32</v>
      </c>
      <c r="E45" s="34">
        <v>38710.32</v>
      </c>
      <c r="F45" s="34">
        <v>76541.990000000005</v>
      </c>
      <c r="G45" s="34">
        <v>152514.19</v>
      </c>
      <c r="H45" s="34">
        <v>227869.97</v>
      </c>
      <c r="I45" s="34">
        <v>299765.48</v>
      </c>
      <c r="J45" s="34">
        <v>376648.21</v>
      </c>
      <c r="K45" s="34">
        <v>1946522.19</v>
      </c>
      <c r="L45" s="34">
        <v>3878361.28</v>
      </c>
      <c r="M45" s="34">
        <v>13965.63</v>
      </c>
      <c r="N45" s="34">
        <v>263.38</v>
      </c>
    </row>
    <row r="46" spans="1:18" x14ac:dyDescent="0.25">
      <c r="A46" s="34">
        <v>68.8</v>
      </c>
      <c r="B46" s="34">
        <v>30.01</v>
      </c>
      <c r="C46" s="34">
        <v>3991.27</v>
      </c>
      <c r="D46" s="34">
        <v>20039.89</v>
      </c>
      <c r="E46" s="34">
        <v>41694.65</v>
      </c>
      <c r="F46" s="34">
        <v>82107.3</v>
      </c>
      <c r="G46" s="34">
        <v>163961.04999999999</v>
      </c>
      <c r="H46" s="34">
        <v>245169.17</v>
      </c>
      <c r="I46" s="34">
        <v>320385.86</v>
      </c>
      <c r="J46" s="34">
        <v>404620.81</v>
      </c>
      <c r="K46" s="34">
        <v>2093577.6</v>
      </c>
      <c r="L46" s="34">
        <v>4162562.25</v>
      </c>
      <c r="M46" s="34">
        <v>14539.44</v>
      </c>
      <c r="N46" s="34">
        <v>243.4</v>
      </c>
    </row>
    <row r="47" spans="1:18" x14ac:dyDescent="0.25">
      <c r="A47" s="34">
        <v>68.849999999999994</v>
      </c>
      <c r="B47" s="34">
        <v>86.71</v>
      </c>
      <c r="C47" s="34">
        <v>4404.78</v>
      </c>
      <c r="D47" s="34">
        <v>21652.69</v>
      </c>
      <c r="E47" s="34">
        <v>44116.18</v>
      </c>
      <c r="F47" s="34">
        <v>87946.44</v>
      </c>
      <c r="G47" s="34">
        <v>178352.41</v>
      </c>
      <c r="H47" s="34">
        <v>264299.43</v>
      </c>
      <c r="I47" s="34">
        <v>347306.67</v>
      </c>
      <c r="J47" s="34">
        <v>435654.63</v>
      </c>
      <c r="K47" s="34">
        <v>2267741.27</v>
      </c>
      <c r="L47" s="34">
        <v>4521998.6399999997</v>
      </c>
      <c r="M47" s="34">
        <v>14803.2</v>
      </c>
      <c r="N47" s="34">
        <v>363.42</v>
      </c>
    </row>
    <row r="48" spans="1:18" x14ac:dyDescent="0.25">
      <c r="A48" s="34">
        <v>68.900000000000006</v>
      </c>
      <c r="B48" s="34">
        <v>100.04</v>
      </c>
      <c r="C48" s="34">
        <v>4261.3100000000004</v>
      </c>
      <c r="D48" s="34">
        <v>22674.47</v>
      </c>
      <c r="E48" s="34">
        <v>45232.66</v>
      </c>
      <c r="F48" s="34">
        <v>91846.39</v>
      </c>
      <c r="G48" s="34">
        <v>180641.91</v>
      </c>
      <c r="H48" s="34">
        <v>270646.68</v>
      </c>
      <c r="I48" s="34">
        <v>357309.9</v>
      </c>
      <c r="J48" s="34">
        <v>451805.7</v>
      </c>
      <c r="K48" s="34">
        <v>2346143.1800000002</v>
      </c>
      <c r="L48" s="34">
        <v>4666851.88</v>
      </c>
      <c r="M48" s="34">
        <v>15777.61</v>
      </c>
      <c r="N48" s="34">
        <v>353.4</v>
      </c>
    </row>
    <row r="49" spans="1:14" x14ac:dyDescent="0.25">
      <c r="A49" s="34">
        <v>68.95</v>
      </c>
      <c r="B49" s="34">
        <v>50.01</v>
      </c>
      <c r="C49" s="34">
        <v>4281.33</v>
      </c>
      <c r="D49" s="34">
        <v>22500.720000000001</v>
      </c>
      <c r="E49" s="34">
        <v>44784.17</v>
      </c>
      <c r="F49" s="34">
        <v>90817.35</v>
      </c>
      <c r="G49" s="34">
        <v>179925.45</v>
      </c>
      <c r="H49" s="34">
        <v>267555.52</v>
      </c>
      <c r="I49" s="34">
        <v>351694.9</v>
      </c>
      <c r="J49" s="34">
        <v>446464.74</v>
      </c>
      <c r="K49" s="34">
        <v>2364069.31</v>
      </c>
      <c r="L49" s="34">
        <v>4691264.74</v>
      </c>
      <c r="M49" s="34">
        <v>15707.61</v>
      </c>
      <c r="N49" s="34">
        <v>310.05</v>
      </c>
    </row>
    <row r="50" spans="1:14" x14ac:dyDescent="0.25">
      <c r="A50" s="37">
        <v>69</v>
      </c>
      <c r="B50" s="37">
        <v>23.34</v>
      </c>
      <c r="C50" s="37">
        <v>4601.47</v>
      </c>
      <c r="D50" s="37">
        <v>22183.7</v>
      </c>
      <c r="E50" s="37">
        <v>44735.92</v>
      </c>
      <c r="F50" s="37">
        <v>90820.66</v>
      </c>
      <c r="G50" s="37">
        <v>179259.22</v>
      </c>
      <c r="H50" s="37">
        <v>270388.01</v>
      </c>
      <c r="I50" s="37">
        <v>354417.03</v>
      </c>
      <c r="J50" s="37">
        <v>445559.81</v>
      </c>
      <c r="K50" s="37">
        <v>2340859.35</v>
      </c>
      <c r="L50" s="37">
        <v>4717877.08</v>
      </c>
      <c r="M50" s="37">
        <v>16381.53</v>
      </c>
      <c r="N50" s="37">
        <v>256.70999999999998</v>
      </c>
    </row>
    <row r="54" spans="1:14" x14ac:dyDescent="0.25">
      <c r="C54" s="49"/>
      <c r="D54" s="49"/>
      <c r="E54" s="49"/>
      <c r="F54" s="49"/>
    </row>
    <row r="56" spans="1:14" x14ac:dyDescent="0.25">
      <c r="C56" s="41"/>
      <c r="D56" s="41"/>
      <c r="E56" s="41"/>
      <c r="F56" s="41"/>
    </row>
    <row r="57" spans="1:14" x14ac:dyDescent="0.25">
      <c r="C57" s="41"/>
      <c r="D57" s="41"/>
      <c r="E57" s="41"/>
      <c r="F57" s="41"/>
    </row>
    <row r="58" spans="1:14" x14ac:dyDescent="0.25">
      <c r="C58" s="41"/>
      <c r="D58" s="41"/>
      <c r="E58" s="41"/>
      <c r="F58" s="41"/>
    </row>
    <row r="59" spans="1:14" x14ac:dyDescent="0.25">
      <c r="C59" s="41"/>
      <c r="D59" s="41"/>
      <c r="E59" s="41"/>
      <c r="F59" s="41"/>
    </row>
    <row r="60" spans="1:14" x14ac:dyDescent="0.25">
      <c r="C60" s="41"/>
      <c r="D60" s="41"/>
      <c r="E60" s="41"/>
      <c r="F60" s="41"/>
    </row>
    <row r="61" spans="1:14" x14ac:dyDescent="0.25">
      <c r="C61" s="41"/>
      <c r="D61" s="41"/>
      <c r="E61" s="41"/>
      <c r="F61" s="41"/>
    </row>
    <row r="62" spans="1:14" x14ac:dyDescent="0.25">
      <c r="C62" s="41"/>
      <c r="D62" s="41"/>
      <c r="E62" s="41"/>
      <c r="F62" s="41"/>
    </row>
    <row r="63" spans="1:14" x14ac:dyDescent="0.25">
      <c r="C63" s="41"/>
      <c r="D63" s="41"/>
      <c r="E63" s="41"/>
      <c r="F63" s="41"/>
    </row>
    <row r="64" spans="1:14" x14ac:dyDescent="0.25">
      <c r="C64" s="41"/>
      <c r="D64" s="41"/>
      <c r="E64" s="41"/>
      <c r="F64" s="41"/>
    </row>
    <row r="65" spans="3:6" x14ac:dyDescent="0.25">
      <c r="C65" s="41"/>
      <c r="D65" s="41"/>
      <c r="E65" s="41"/>
      <c r="F65" s="41"/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opLeftCell="A19" workbookViewId="0">
      <selection activeCell="A30" sqref="A30:B50"/>
    </sheetView>
  </sheetViews>
  <sheetFormatPr defaultRowHeight="15" x14ac:dyDescent="0.25"/>
  <cols>
    <col min="1" max="12" width="9.140625" style="34"/>
    <col min="13" max="13" width="10" style="34" customWidth="1"/>
    <col min="14" max="14" width="9.7109375" style="34" customWidth="1"/>
    <col min="15" max="16384" width="9.140625" style="34"/>
  </cols>
  <sheetData>
    <row r="1" spans="1:20" x14ac:dyDescent="0.25">
      <c r="B1" s="34" t="s">
        <v>15</v>
      </c>
      <c r="C1" s="34" t="s">
        <v>3</v>
      </c>
      <c r="D1" s="34" t="s">
        <v>4</v>
      </c>
      <c r="E1" s="34" t="s">
        <v>5</v>
      </c>
      <c r="F1" s="34" t="s">
        <v>6</v>
      </c>
      <c r="G1" s="34" t="s">
        <v>7</v>
      </c>
      <c r="H1" s="34" t="s">
        <v>8</v>
      </c>
      <c r="I1" s="34" t="s">
        <v>9</v>
      </c>
      <c r="J1" s="34" t="s">
        <v>10</v>
      </c>
      <c r="K1" s="34" t="s">
        <v>12</v>
      </c>
      <c r="L1" s="34" t="s">
        <v>25</v>
      </c>
      <c r="M1" s="34" t="s">
        <v>17</v>
      </c>
      <c r="N1" s="34" t="s">
        <v>18</v>
      </c>
      <c r="P1" s="38" t="s">
        <v>24</v>
      </c>
    </row>
    <row r="3" spans="1:20" x14ac:dyDescent="0.25">
      <c r="A3" s="34" t="s">
        <v>31</v>
      </c>
    </row>
    <row r="4" spans="1:20" x14ac:dyDescent="0.25">
      <c r="Q4" s="49" t="s">
        <v>31</v>
      </c>
      <c r="R4" s="49"/>
      <c r="S4" s="49"/>
      <c r="T4" s="49"/>
    </row>
    <row r="5" spans="1:20" x14ac:dyDescent="0.25">
      <c r="A5" s="34">
        <v>73</v>
      </c>
      <c r="B5" s="34">
        <v>3.33</v>
      </c>
      <c r="C5" s="34">
        <v>496.76</v>
      </c>
      <c r="D5" s="34">
        <v>2430.58</v>
      </c>
      <c r="E5" s="34">
        <v>4331.33</v>
      </c>
      <c r="F5" s="34">
        <v>9264.36</v>
      </c>
      <c r="G5" s="34">
        <v>19425.71</v>
      </c>
      <c r="H5" s="34">
        <v>28091</v>
      </c>
      <c r="I5" s="34">
        <v>37005.33</v>
      </c>
      <c r="J5" s="34">
        <v>47510.23</v>
      </c>
      <c r="K5" s="34">
        <v>239744.84</v>
      </c>
      <c r="L5" s="34">
        <v>483763.47</v>
      </c>
      <c r="M5" s="34">
        <v>2797.4</v>
      </c>
      <c r="N5" s="34">
        <v>13.34</v>
      </c>
      <c r="Q5" s="34" t="s">
        <v>33</v>
      </c>
      <c r="R5" s="34" t="s">
        <v>34</v>
      </c>
    </row>
    <row r="6" spans="1:20" x14ac:dyDescent="0.25">
      <c r="A6" s="34">
        <v>73.05</v>
      </c>
      <c r="B6" s="34">
        <v>6.67</v>
      </c>
      <c r="C6" s="34">
        <v>490.09</v>
      </c>
      <c r="D6" s="34">
        <v>2403.9</v>
      </c>
      <c r="E6" s="34">
        <v>4601.42</v>
      </c>
      <c r="F6" s="34">
        <v>9264.2800000000007</v>
      </c>
      <c r="G6" s="34">
        <v>18674.93</v>
      </c>
      <c r="H6" s="34">
        <v>28404.95</v>
      </c>
      <c r="I6" s="34">
        <v>37794.239999999998</v>
      </c>
      <c r="J6" s="34">
        <v>46456.37</v>
      </c>
      <c r="K6" s="34">
        <v>239497.54</v>
      </c>
      <c r="L6" s="34">
        <v>481050.29</v>
      </c>
      <c r="M6" s="34">
        <v>2937.49</v>
      </c>
      <c r="N6" s="34">
        <v>10</v>
      </c>
      <c r="P6" s="34">
        <v>1</v>
      </c>
      <c r="Q6" s="41">
        <f>C15/N15</f>
        <v>0</v>
      </c>
      <c r="R6" s="41">
        <f>SUM(C14:C16)/SUM(N14:N16)</f>
        <v>6.6673474168533727E-4</v>
      </c>
    </row>
    <row r="7" spans="1:20" x14ac:dyDescent="0.25">
      <c r="A7" s="34">
        <v>73.099999999999994</v>
      </c>
      <c r="B7" s="34">
        <v>0</v>
      </c>
      <c r="C7" s="34">
        <v>450.08</v>
      </c>
      <c r="D7" s="34">
        <v>2090.4899999999998</v>
      </c>
      <c r="E7" s="34">
        <v>4591.42</v>
      </c>
      <c r="F7" s="34">
        <v>9014.2000000000007</v>
      </c>
      <c r="G7" s="34">
        <v>16895.78</v>
      </c>
      <c r="H7" s="34">
        <v>25886.78</v>
      </c>
      <c r="I7" s="34">
        <v>35183.64</v>
      </c>
      <c r="J7" s="34">
        <v>43704.18</v>
      </c>
      <c r="K7" s="34">
        <v>224304.31</v>
      </c>
      <c r="L7" s="34">
        <v>454647.27</v>
      </c>
      <c r="M7" s="34">
        <v>2727.37</v>
      </c>
      <c r="N7" s="34">
        <v>20</v>
      </c>
      <c r="P7" s="34">
        <v>5</v>
      </c>
      <c r="Q7" s="41">
        <f>D15/N15</f>
        <v>0</v>
      </c>
      <c r="R7" s="41">
        <f>SUM(D14:D16)/SUM(N14:N16)</f>
        <v>0</v>
      </c>
    </row>
    <row r="8" spans="1:20" x14ac:dyDescent="0.25">
      <c r="A8" s="34">
        <v>73.150000000000006</v>
      </c>
      <c r="B8" s="34">
        <v>0</v>
      </c>
      <c r="C8" s="34">
        <v>80.010000000000005</v>
      </c>
      <c r="D8" s="34">
        <v>516.76</v>
      </c>
      <c r="E8" s="34">
        <v>976.87</v>
      </c>
      <c r="F8" s="34">
        <v>1887.11</v>
      </c>
      <c r="G8" s="34">
        <v>3454.38</v>
      </c>
      <c r="H8" s="34">
        <v>4761.71</v>
      </c>
      <c r="I8" s="34">
        <v>5869.06</v>
      </c>
      <c r="J8" s="34">
        <v>8120.51</v>
      </c>
      <c r="K8" s="34">
        <v>37272.230000000003</v>
      </c>
      <c r="L8" s="34">
        <v>76073.55</v>
      </c>
      <c r="M8" s="34">
        <v>2343.9</v>
      </c>
      <c r="N8" s="34">
        <v>0</v>
      </c>
      <c r="P8" s="34">
        <v>10</v>
      </c>
      <c r="Q8" s="41">
        <f>E15/N15</f>
        <v>0</v>
      </c>
      <c r="R8" s="41">
        <f>SUM(E14:E16)/SUM(N14:N16)</f>
        <v>0</v>
      </c>
    </row>
    <row r="9" spans="1:20" x14ac:dyDescent="0.25">
      <c r="A9" s="34">
        <v>73.2</v>
      </c>
      <c r="B9" s="34">
        <v>0</v>
      </c>
      <c r="C9" s="34">
        <v>10</v>
      </c>
      <c r="D9" s="34">
        <v>0</v>
      </c>
      <c r="E9" s="34">
        <v>6.67</v>
      </c>
      <c r="F9" s="34">
        <v>3.33</v>
      </c>
      <c r="G9" s="34">
        <v>16.670000000000002</v>
      </c>
      <c r="H9" s="34">
        <v>16.670000000000002</v>
      </c>
      <c r="I9" s="34">
        <v>20</v>
      </c>
      <c r="J9" s="34">
        <v>23.34</v>
      </c>
      <c r="K9" s="34">
        <v>196.7</v>
      </c>
      <c r="L9" s="34">
        <v>293.38</v>
      </c>
      <c r="M9" s="34">
        <v>20</v>
      </c>
      <c r="N9" s="34">
        <v>6.67</v>
      </c>
      <c r="P9" s="34">
        <v>20</v>
      </c>
      <c r="Q9" s="41">
        <f>F15/N15</f>
        <v>0</v>
      </c>
      <c r="R9" s="41">
        <f>SUM(F14:F16)/SUM(N14:N16)</f>
        <v>0</v>
      </c>
    </row>
    <row r="10" spans="1:20" x14ac:dyDescent="0.25">
      <c r="A10" s="34">
        <v>73.25</v>
      </c>
      <c r="B10" s="34">
        <v>0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6.67</v>
      </c>
      <c r="K10" s="34">
        <v>6.67</v>
      </c>
      <c r="L10" s="34">
        <v>46.67</v>
      </c>
      <c r="M10" s="34">
        <v>3.33</v>
      </c>
      <c r="N10" s="34">
        <v>20</v>
      </c>
      <c r="P10" s="34">
        <v>40</v>
      </c>
      <c r="Q10" s="41">
        <f>G15/N15</f>
        <v>2.0015507510323313E-3</v>
      </c>
      <c r="R10" s="41">
        <f>SUM(G14:G16)/SUM(N14:N16)</f>
        <v>2.0002042250560118E-3</v>
      </c>
    </row>
    <row r="11" spans="1:20" x14ac:dyDescent="0.25">
      <c r="A11" s="34">
        <v>73.3</v>
      </c>
      <c r="B11" s="34">
        <v>0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10</v>
      </c>
      <c r="L11" s="34">
        <v>26.67</v>
      </c>
      <c r="M11" s="34">
        <v>3.33</v>
      </c>
      <c r="N11" s="34">
        <v>236.71</v>
      </c>
      <c r="P11" s="34">
        <v>60</v>
      </c>
      <c r="Q11" s="41">
        <f>H15/N15</f>
        <v>4.0091121649806754E-3</v>
      </c>
      <c r="R11" s="41">
        <f>SUM(H14:H16)/SUM(N14:N16)</f>
        <v>6.0086215008939847E-3</v>
      </c>
    </row>
    <row r="12" spans="1:20" x14ac:dyDescent="0.25">
      <c r="A12" s="34">
        <v>73.349999999999994</v>
      </c>
      <c r="B12" s="34">
        <v>0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20</v>
      </c>
      <c r="L12" s="34">
        <v>6.67</v>
      </c>
      <c r="M12" s="34">
        <v>3.33</v>
      </c>
      <c r="N12" s="34">
        <v>1043.56</v>
      </c>
      <c r="P12" s="34">
        <v>80</v>
      </c>
      <c r="Q12" s="41">
        <f>I15/N15</f>
        <v>1.0019775080993684E-2</v>
      </c>
      <c r="R12" s="41">
        <f>SUM(I14:I16)/SUM(N14:N16)</f>
        <v>5.3398845527771613E-3</v>
      </c>
    </row>
    <row r="13" spans="1:20" x14ac:dyDescent="0.25">
      <c r="A13" s="34">
        <v>73.400000000000006</v>
      </c>
      <c r="B13" s="34">
        <v>0</v>
      </c>
      <c r="C13" s="34">
        <v>0</v>
      </c>
      <c r="D13" s="34">
        <v>0</v>
      </c>
      <c r="E13" s="34">
        <v>0</v>
      </c>
      <c r="F13" s="34">
        <v>0</v>
      </c>
      <c r="G13" s="34">
        <v>0</v>
      </c>
      <c r="H13" s="34">
        <v>6.67</v>
      </c>
      <c r="I13" s="34">
        <v>0</v>
      </c>
      <c r="J13" s="34">
        <v>0</v>
      </c>
      <c r="K13" s="34">
        <v>20</v>
      </c>
      <c r="L13" s="34">
        <v>10</v>
      </c>
      <c r="M13" s="34">
        <v>0</v>
      </c>
      <c r="N13" s="34">
        <v>1270.26</v>
      </c>
      <c r="P13" s="34">
        <v>100</v>
      </c>
      <c r="Q13" s="41">
        <f>J15/N15</f>
        <v>2.0015507510323313E-3</v>
      </c>
      <c r="R13" s="41">
        <f>SUM(J14:J16)/SUM(N14:N16)</f>
        <v>2.6689411731728365E-3</v>
      </c>
    </row>
    <row r="14" spans="1:20" x14ac:dyDescent="0.25">
      <c r="A14" s="34">
        <v>73.45</v>
      </c>
      <c r="B14" s="34">
        <v>0</v>
      </c>
      <c r="C14" s="34">
        <v>0</v>
      </c>
      <c r="D14" s="34">
        <v>0</v>
      </c>
      <c r="E14" s="34">
        <v>0</v>
      </c>
      <c r="F14" s="34">
        <v>0</v>
      </c>
      <c r="G14" s="34">
        <v>3.33</v>
      </c>
      <c r="H14" s="34">
        <v>0</v>
      </c>
      <c r="I14" s="34">
        <v>0</v>
      </c>
      <c r="J14" s="34">
        <v>6.67</v>
      </c>
      <c r="K14" s="34">
        <v>33.340000000000003</v>
      </c>
      <c r="L14" s="34">
        <v>63088.95</v>
      </c>
      <c r="M14" s="34">
        <v>0</v>
      </c>
      <c r="N14" s="34">
        <v>1567.01</v>
      </c>
      <c r="P14" s="36">
        <v>500</v>
      </c>
      <c r="Q14" s="41">
        <f>K15/N15</f>
        <v>1.8037999410955036E-2</v>
      </c>
      <c r="R14" s="41">
        <f>SUM(K14:K16)/SUM(N14:N16)</f>
        <v>2.7368159712002627E-2</v>
      </c>
    </row>
    <row r="15" spans="1:20" x14ac:dyDescent="0.25">
      <c r="A15" s="34">
        <v>73.5</v>
      </c>
      <c r="B15" s="34">
        <v>0</v>
      </c>
      <c r="C15" s="34">
        <v>0</v>
      </c>
      <c r="D15" s="34">
        <v>0</v>
      </c>
      <c r="E15" s="34">
        <v>0</v>
      </c>
      <c r="F15" s="34">
        <v>0</v>
      </c>
      <c r="G15" s="34">
        <v>3.33</v>
      </c>
      <c r="H15" s="34">
        <v>6.67</v>
      </c>
      <c r="I15" s="34">
        <v>16.670000000000002</v>
      </c>
      <c r="J15" s="34">
        <v>3.33</v>
      </c>
      <c r="K15" s="34">
        <v>30.01</v>
      </c>
      <c r="L15" s="34">
        <v>42467.32</v>
      </c>
      <c r="M15" s="34">
        <v>0</v>
      </c>
      <c r="N15" s="34">
        <v>1663.71</v>
      </c>
      <c r="P15" s="36">
        <v>1000</v>
      </c>
      <c r="Q15" s="41">
        <f>L15/N15</f>
        <v>25.52567454664575</v>
      </c>
      <c r="R15" s="41">
        <f>SUM(L14:L16)/SUM(N14:N16)</f>
        <v>29.744550494645097</v>
      </c>
    </row>
    <row r="16" spans="1:20" x14ac:dyDescent="0.25">
      <c r="A16" s="34">
        <v>73.55</v>
      </c>
      <c r="B16" s="34">
        <v>3.33</v>
      </c>
      <c r="C16" s="34">
        <v>3.33</v>
      </c>
      <c r="D16" s="34">
        <v>0</v>
      </c>
      <c r="E16" s="34">
        <v>0</v>
      </c>
      <c r="F16" s="34">
        <v>0</v>
      </c>
      <c r="G16" s="34">
        <v>3.33</v>
      </c>
      <c r="H16" s="34">
        <v>23.34</v>
      </c>
      <c r="I16" s="34">
        <v>10</v>
      </c>
      <c r="J16" s="34">
        <v>3.33</v>
      </c>
      <c r="K16" s="34">
        <v>73.34</v>
      </c>
      <c r="L16" s="34">
        <v>43002.59</v>
      </c>
      <c r="M16" s="34">
        <v>0</v>
      </c>
      <c r="N16" s="34">
        <v>1763.77</v>
      </c>
    </row>
    <row r="17" spans="1:18" x14ac:dyDescent="0.25">
      <c r="A17" s="34">
        <v>73.599999999999994</v>
      </c>
      <c r="B17" s="34">
        <v>0</v>
      </c>
      <c r="C17" s="34">
        <v>0</v>
      </c>
      <c r="D17" s="34">
        <v>0</v>
      </c>
      <c r="E17" s="34">
        <v>0</v>
      </c>
      <c r="F17" s="34">
        <v>10</v>
      </c>
      <c r="G17" s="34">
        <v>23.34</v>
      </c>
      <c r="H17" s="34">
        <v>40.01</v>
      </c>
      <c r="I17" s="34">
        <v>23.34</v>
      </c>
      <c r="J17" s="34">
        <v>63.34</v>
      </c>
      <c r="K17" s="34">
        <v>260.05</v>
      </c>
      <c r="L17" s="34">
        <v>44166.66</v>
      </c>
      <c r="M17" s="34">
        <v>0</v>
      </c>
      <c r="N17" s="34">
        <v>1700.4</v>
      </c>
    </row>
    <row r="18" spans="1:18" x14ac:dyDescent="0.25">
      <c r="A18" s="34">
        <v>73.650000000000006</v>
      </c>
      <c r="B18" s="34">
        <v>0</v>
      </c>
      <c r="C18" s="34">
        <v>0</v>
      </c>
      <c r="D18" s="34">
        <v>20</v>
      </c>
      <c r="E18" s="34">
        <v>33.340000000000003</v>
      </c>
      <c r="F18" s="34">
        <v>26.67</v>
      </c>
      <c r="G18" s="34">
        <v>73.34</v>
      </c>
      <c r="H18" s="34">
        <v>136.69</v>
      </c>
      <c r="I18" s="34">
        <v>180.03</v>
      </c>
      <c r="J18" s="34">
        <v>260.05</v>
      </c>
      <c r="K18" s="34">
        <v>1303.6300000000001</v>
      </c>
      <c r="L18" s="34">
        <v>43681.94</v>
      </c>
      <c r="M18" s="34">
        <v>0</v>
      </c>
      <c r="N18" s="34">
        <v>1223.6099999999999</v>
      </c>
    </row>
    <row r="19" spans="1:18" x14ac:dyDescent="0.25">
      <c r="A19" s="34">
        <v>73.7</v>
      </c>
      <c r="B19" s="34">
        <v>0</v>
      </c>
      <c r="C19" s="34">
        <v>16.670000000000002</v>
      </c>
      <c r="D19" s="34">
        <v>40.01</v>
      </c>
      <c r="E19" s="34">
        <v>116.69</v>
      </c>
      <c r="F19" s="34">
        <v>266.72000000000003</v>
      </c>
      <c r="G19" s="34">
        <v>540.1</v>
      </c>
      <c r="H19" s="34">
        <v>826.84</v>
      </c>
      <c r="I19" s="34">
        <v>1040.23</v>
      </c>
      <c r="J19" s="34">
        <v>1427.03</v>
      </c>
      <c r="K19" s="34">
        <v>7357.67</v>
      </c>
      <c r="L19" s="34">
        <v>47228.49</v>
      </c>
      <c r="M19" s="34">
        <v>6.67</v>
      </c>
      <c r="N19" s="34">
        <v>20</v>
      </c>
    </row>
    <row r="20" spans="1:18" x14ac:dyDescent="0.25">
      <c r="A20" s="34">
        <v>73.75</v>
      </c>
      <c r="B20" s="34">
        <v>0</v>
      </c>
      <c r="C20" s="34">
        <v>170.03</v>
      </c>
      <c r="D20" s="34">
        <v>916.86</v>
      </c>
      <c r="E20" s="34">
        <v>1780.43</v>
      </c>
      <c r="F20" s="34">
        <v>3604.64</v>
      </c>
      <c r="G20" s="34">
        <v>7100.38</v>
      </c>
      <c r="H20" s="34">
        <v>11238.17</v>
      </c>
      <c r="I20" s="34">
        <v>15561.01</v>
      </c>
      <c r="J20" s="34">
        <v>18790.48</v>
      </c>
      <c r="K20" s="34">
        <v>96408.56</v>
      </c>
      <c r="L20" s="34">
        <v>94347.37</v>
      </c>
      <c r="M20" s="34">
        <v>56.68</v>
      </c>
      <c r="N20" s="34">
        <v>3.33</v>
      </c>
    </row>
    <row r="21" spans="1:18" x14ac:dyDescent="0.25">
      <c r="A21" s="34">
        <v>73.8</v>
      </c>
      <c r="B21" s="34">
        <v>10</v>
      </c>
      <c r="C21" s="34">
        <v>813.5</v>
      </c>
      <c r="D21" s="34">
        <v>3824.56</v>
      </c>
      <c r="E21" s="34">
        <v>8257.08</v>
      </c>
      <c r="F21" s="34">
        <v>16338.83</v>
      </c>
      <c r="G21" s="34">
        <v>33478.629999999997</v>
      </c>
      <c r="H21" s="34">
        <v>51167.72</v>
      </c>
      <c r="I21" s="34">
        <v>68305.06</v>
      </c>
      <c r="J21" s="34">
        <v>82315.27</v>
      </c>
      <c r="K21" s="34">
        <v>434246.85</v>
      </c>
      <c r="L21" s="34">
        <v>607948.23</v>
      </c>
      <c r="M21" s="34">
        <v>293.38</v>
      </c>
      <c r="N21" s="34">
        <v>156.69999999999999</v>
      </c>
    </row>
    <row r="22" spans="1:18" x14ac:dyDescent="0.25">
      <c r="A22" s="34">
        <v>73.849999999999994</v>
      </c>
      <c r="B22" s="34">
        <v>13.34</v>
      </c>
      <c r="C22" s="34">
        <v>1613.69</v>
      </c>
      <c r="D22" s="34">
        <v>7893.37</v>
      </c>
      <c r="E22" s="34">
        <v>16381.84</v>
      </c>
      <c r="F22" s="34">
        <v>32196.65</v>
      </c>
      <c r="G22" s="34">
        <v>64193.34</v>
      </c>
      <c r="H22" s="34">
        <v>95965.11</v>
      </c>
      <c r="I22" s="34">
        <v>126752.99</v>
      </c>
      <c r="J22" s="34">
        <v>159713.68</v>
      </c>
      <c r="K22" s="34">
        <v>819938.44</v>
      </c>
      <c r="L22" s="34">
        <v>1527188.99</v>
      </c>
      <c r="M22" s="34">
        <v>830.16</v>
      </c>
      <c r="N22" s="34">
        <v>530.1</v>
      </c>
    </row>
    <row r="23" spans="1:18" x14ac:dyDescent="0.25">
      <c r="A23" s="34">
        <v>73.900000000000006</v>
      </c>
      <c r="B23" s="34">
        <v>6.67</v>
      </c>
      <c r="C23" s="34">
        <v>2163.86</v>
      </c>
      <c r="D23" s="34">
        <v>9814.76</v>
      </c>
      <c r="E23" s="34">
        <v>20370.64</v>
      </c>
      <c r="F23" s="34">
        <v>40394.68</v>
      </c>
      <c r="G23" s="34">
        <v>80145.259999999995</v>
      </c>
      <c r="H23" s="34">
        <v>120082.38</v>
      </c>
      <c r="I23" s="34">
        <v>160803.56</v>
      </c>
      <c r="J23" s="34">
        <v>202106.66</v>
      </c>
      <c r="K23" s="34">
        <v>1027470.37</v>
      </c>
      <c r="L23" s="34">
        <v>2043236.13</v>
      </c>
      <c r="M23" s="34">
        <v>1310.27</v>
      </c>
      <c r="N23" s="34">
        <v>1070.22</v>
      </c>
    </row>
    <row r="24" spans="1:18" x14ac:dyDescent="0.25">
      <c r="A24" s="34">
        <v>73.95</v>
      </c>
      <c r="B24" s="34">
        <v>6.67</v>
      </c>
      <c r="C24" s="34">
        <v>2477.27</v>
      </c>
      <c r="D24" s="34">
        <v>11936.67</v>
      </c>
      <c r="E24" s="34">
        <v>23582.48</v>
      </c>
      <c r="F24" s="34">
        <v>47934.59</v>
      </c>
      <c r="G24" s="34">
        <v>95836.12</v>
      </c>
      <c r="H24" s="34">
        <v>143280.47</v>
      </c>
      <c r="I24" s="34">
        <v>190855.31</v>
      </c>
      <c r="J24" s="34">
        <v>238900.74</v>
      </c>
      <c r="K24" s="34">
        <v>1243585.06</v>
      </c>
      <c r="L24" s="34">
        <v>2465251.02</v>
      </c>
      <c r="M24" s="34">
        <v>1787.1</v>
      </c>
      <c r="N24" s="34">
        <v>1446.99</v>
      </c>
    </row>
    <row r="25" spans="1:18" x14ac:dyDescent="0.25">
      <c r="A25" s="34">
        <v>74</v>
      </c>
      <c r="B25" s="34">
        <v>3.33</v>
      </c>
      <c r="C25" s="34">
        <v>2337.2399999999998</v>
      </c>
      <c r="D25" s="34">
        <v>11753.3</v>
      </c>
      <c r="E25" s="34">
        <v>23896.67</v>
      </c>
      <c r="F25" s="34">
        <v>47506.42</v>
      </c>
      <c r="G25" s="34">
        <v>95837.35</v>
      </c>
      <c r="H25" s="34">
        <v>142433.45000000001</v>
      </c>
      <c r="I25" s="34">
        <v>190412.55</v>
      </c>
      <c r="J25" s="34">
        <v>237789.29</v>
      </c>
      <c r="K25" s="34">
        <v>1270443.33</v>
      </c>
      <c r="L25" s="34">
        <v>2600225.5499999998</v>
      </c>
      <c r="M25" s="34">
        <v>1683.72</v>
      </c>
      <c r="N25" s="34">
        <v>1520.36</v>
      </c>
    </row>
    <row r="28" spans="1:18" x14ac:dyDescent="0.25">
      <c r="A28" s="34" t="s">
        <v>32</v>
      </c>
    </row>
    <row r="29" spans="1:18" x14ac:dyDescent="0.25">
      <c r="Q29" s="49" t="s">
        <v>35</v>
      </c>
      <c r="R29" s="49"/>
    </row>
    <row r="30" spans="1:18" x14ac:dyDescent="0.25">
      <c r="A30" s="34">
        <v>73</v>
      </c>
      <c r="B30" s="34">
        <v>6.67</v>
      </c>
      <c r="C30" s="34">
        <v>503.43</v>
      </c>
      <c r="D30" s="34">
        <v>2880.76</v>
      </c>
      <c r="E30" s="34">
        <v>5795.42</v>
      </c>
      <c r="F30" s="34">
        <v>11422.87</v>
      </c>
      <c r="G30" s="34">
        <v>22891.68</v>
      </c>
      <c r="H30" s="34">
        <v>34809.699999999997</v>
      </c>
      <c r="I30" s="34">
        <v>45760.959999999999</v>
      </c>
      <c r="J30" s="34">
        <v>57232.17</v>
      </c>
      <c r="K30" s="34">
        <v>291186.65999999997</v>
      </c>
      <c r="L30" s="34">
        <v>587551.31000000006</v>
      </c>
      <c r="M30" s="34">
        <v>3280.95</v>
      </c>
      <c r="N30" s="34">
        <v>33.340000000000003</v>
      </c>
      <c r="Q30" s="34" t="s">
        <v>33</v>
      </c>
      <c r="R30" s="34" t="s">
        <v>34</v>
      </c>
    </row>
    <row r="31" spans="1:18" x14ac:dyDescent="0.25">
      <c r="A31" s="34">
        <v>73.05</v>
      </c>
      <c r="B31" s="34">
        <v>0</v>
      </c>
      <c r="C31" s="34">
        <v>606.78</v>
      </c>
      <c r="D31" s="34">
        <v>2700.66</v>
      </c>
      <c r="E31" s="34">
        <v>5685.46</v>
      </c>
      <c r="F31" s="34">
        <v>11583.02</v>
      </c>
      <c r="G31" s="34">
        <v>22417.15</v>
      </c>
      <c r="H31" s="34">
        <v>33539.74</v>
      </c>
      <c r="I31" s="34">
        <v>44396.73</v>
      </c>
      <c r="J31" s="34">
        <v>55228.24</v>
      </c>
      <c r="K31" s="34">
        <v>279707.28999999998</v>
      </c>
      <c r="L31" s="34">
        <v>567567.43000000005</v>
      </c>
      <c r="M31" s="34">
        <v>3037.45</v>
      </c>
      <c r="N31" s="34">
        <v>40.01</v>
      </c>
      <c r="P31" s="34">
        <v>1</v>
      </c>
      <c r="Q31" s="41">
        <f>C40/N40</f>
        <v>1.6293505258621072E-2</v>
      </c>
      <c r="R31" s="41">
        <f>SUM(C39:C41)/SUM(N39:N41)</f>
        <v>7.046556734055387E-2</v>
      </c>
    </row>
    <row r="32" spans="1:18" x14ac:dyDescent="0.25">
      <c r="A32" s="34">
        <v>73.099999999999994</v>
      </c>
      <c r="B32" s="34">
        <v>3.33</v>
      </c>
      <c r="C32" s="34">
        <v>563.44000000000005</v>
      </c>
      <c r="D32" s="34">
        <v>2664.06</v>
      </c>
      <c r="E32" s="34">
        <v>5398.54</v>
      </c>
      <c r="F32" s="34">
        <v>10995.82</v>
      </c>
      <c r="G32" s="34">
        <v>21405.41</v>
      </c>
      <c r="H32" s="34">
        <v>32460.77</v>
      </c>
      <c r="I32" s="34">
        <v>42018.71</v>
      </c>
      <c r="J32" s="34">
        <v>53182.78</v>
      </c>
      <c r="K32" s="34">
        <v>274592.12</v>
      </c>
      <c r="L32" s="34">
        <v>550562.74</v>
      </c>
      <c r="M32" s="34">
        <v>3127.51</v>
      </c>
      <c r="N32" s="34">
        <v>346.74</v>
      </c>
      <c r="P32" s="34">
        <v>5</v>
      </c>
      <c r="Q32" s="41">
        <f>D40/N40</f>
        <v>7.85127455467233E-2</v>
      </c>
      <c r="R32" s="41">
        <f>SUM(D39:D41)/SUM(N39:N41)</f>
        <v>0.33556045359063835</v>
      </c>
    </row>
    <row r="33" spans="1:18" x14ac:dyDescent="0.25">
      <c r="A33" s="34">
        <v>73.150000000000006</v>
      </c>
      <c r="B33" s="34">
        <v>0</v>
      </c>
      <c r="C33" s="34">
        <v>536.76</v>
      </c>
      <c r="D33" s="34">
        <v>2457.31</v>
      </c>
      <c r="E33" s="34">
        <v>4924.9399999999996</v>
      </c>
      <c r="F33" s="34">
        <v>9833.06</v>
      </c>
      <c r="G33" s="34">
        <v>20016.689999999999</v>
      </c>
      <c r="H33" s="34">
        <v>29146.63</v>
      </c>
      <c r="I33" s="34">
        <v>38572.480000000003</v>
      </c>
      <c r="J33" s="34">
        <v>48619.77</v>
      </c>
      <c r="K33" s="34">
        <v>248638.01</v>
      </c>
      <c r="L33" s="34">
        <v>501874.57</v>
      </c>
      <c r="M33" s="34">
        <v>3004.18</v>
      </c>
      <c r="N33" s="34">
        <v>1120.23</v>
      </c>
      <c r="P33" s="34">
        <v>10</v>
      </c>
      <c r="Q33" s="41">
        <f>E40/N40</f>
        <v>0.13184098391977214</v>
      </c>
      <c r="R33" s="41">
        <f>SUM(E39:E41)/SUM(N39:N41)</f>
        <v>0.66543305195990909</v>
      </c>
    </row>
    <row r="34" spans="1:18" x14ac:dyDescent="0.25">
      <c r="A34" s="34">
        <v>73.2</v>
      </c>
      <c r="B34" s="34">
        <v>6.67</v>
      </c>
      <c r="C34" s="34">
        <v>440.08</v>
      </c>
      <c r="D34" s="34">
        <v>2323.91</v>
      </c>
      <c r="E34" s="34">
        <v>4458</v>
      </c>
      <c r="F34" s="34">
        <v>9204.33</v>
      </c>
      <c r="G34" s="34">
        <v>17423.05</v>
      </c>
      <c r="H34" s="34">
        <v>26331.119999999999</v>
      </c>
      <c r="I34" s="34">
        <v>35211.1</v>
      </c>
      <c r="J34" s="34">
        <v>43407.28</v>
      </c>
      <c r="K34" s="34">
        <v>221099.65</v>
      </c>
      <c r="L34" s="34">
        <v>445975.37</v>
      </c>
      <c r="M34" s="34">
        <v>2490.64</v>
      </c>
      <c r="N34" s="34">
        <v>1467.01</v>
      </c>
      <c r="P34" s="34">
        <v>20</v>
      </c>
      <c r="Q34" s="41">
        <f>F40/N40</f>
        <v>0.29183902887687224</v>
      </c>
      <c r="R34" s="41">
        <f>SUM(F39:F41)/SUM(N39:N41)</f>
        <v>1.2432880864162916</v>
      </c>
    </row>
    <row r="35" spans="1:18" x14ac:dyDescent="0.25">
      <c r="A35" s="34">
        <v>73.25</v>
      </c>
      <c r="B35" s="34">
        <v>0</v>
      </c>
      <c r="C35" s="34">
        <v>146.69999999999999</v>
      </c>
      <c r="D35" s="34">
        <v>503.43</v>
      </c>
      <c r="E35" s="34">
        <v>1053.56</v>
      </c>
      <c r="F35" s="34">
        <v>2137.23</v>
      </c>
      <c r="G35" s="34">
        <v>4288.0200000000004</v>
      </c>
      <c r="H35" s="34">
        <v>6872.9</v>
      </c>
      <c r="I35" s="34">
        <v>8610.76</v>
      </c>
      <c r="J35" s="34">
        <v>10792.82</v>
      </c>
      <c r="K35" s="34">
        <v>54284.9</v>
      </c>
      <c r="L35" s="34">
        <v>109182.53</v>
      </c>
      <c r="M35" s="34">
        <v>2093.86</v>
      </c>
      <c r="N35" s="34">
        <v>1797.08</v>
      </c>
      <c r="P35" s="34">
        <v>40</v>
      </c>
      <c r="Q35" s="41">
        <f>G40/N40</f>
        <v>0.55999537898950935</v>
      </c>
      <c r="R35" s="41">
        <f>SUM(G39:G41)/SUM(N39:N41)</f>
        <v>2.34520795322041</v>
      </c>
    </row>
    <row r="36" spans="1:18" x14ac:dyDescent="0.25">
      <c r="A36" s="34">
        <v>73.3</v>
      </c>
      <c r="B36" s="34">
        <v>0</v>
      </c>
      <c r="C36" s="34">
        <v>0</v>
      </c>
      <c r="D36" s="34">
        <v>0</v>
      </c>
      <c r="E36" s="34">
        <v>6.67</v>
      </c>
      <c r="F36" s="34">
        <v>16.670000000000002</v>
      </c>
      <c r="G36" s="34">
        <v>23.34</v>
      </c>
      <c r="H36" s="34">
        <v>13.33</v>
      </c>
      <c r="I36" s="34">
        <v>26.67</v>
      </c>
      <c r="J36" s="34">
        <v>63.34</v>
      </c>
      <c r="K36" s="34">
        <v>313.39</v>
      </c>
      <c r="L36" s="34">
        <v>470.09</v>
      </c>
      <c r="M36" s="34">
        <v>63.34</v>
      </c>
      <c r="N36" s="34">
        <v>1913.78</v>
      </c>
      <c r="P36" s="34">
        <v>60</v>
      </c>
      <c r="Q36" s="41">
        <f>H40/N40</f>
        <v>0.83261722481660361</v>
      </c>
      <c r="R36" s="41">
        <f>SUM(H39:H41)/SUM(N39:N41)</f>
        <v>3.4549967865630888</v>
      </c>
    </row>
    <row r="37" spans="1:18" x14ac:dyDescent="0.25">
      <c r="A37" s="34">
        <v>73.349999999999994</v>
      </c>
      <c r="B37" s="34">
        <v>0</v>
      </c>
      <c r="C37" s="34">
        <v>0</v>
      </c>
      <c r="D37" s="34">
        <v>3.33</v>
      </c>
      <c r="E37" s="34">
        <v>0</v>
      </c>
      <c r="F37" s="34">
        <v>0</v>
      </c>
      <c r="G37" s="34">
        <v>10</v>
      </c>
      <c r="H37" s="34">
        <v>23.34</v>
      </c>
      <c r="I37" s="34">
        <v>6.67</v>
      </c>
      <c r="J37" s="34">
        <v>23.34</v>
      </c>
      <c r="K37" s="34">
        <v>140.03</v>
      </c>
      <c r="L37" s="34">
        <v>333.4</v>
      </c>
      <c r="M37" s="34">
        <v>0</v>
      </c>
      <c r="N37" s="34">
        <v>1930.48</v>
      </c>
      <c r="P37" s="34">
        <v>80</v>
      </c>
      <c r="Q37" s="41">
        <f>I40/N40</f>
        <v>1.0059984270791216</v>
      </c>
      <c r="R37" s="41">
        <f>SUM(I39:I41)/SUM(N39:N41)</f>
        <v>4.3985524437217203</v>
      </c>
    </row>
    <row r="38" spans="1:18" x14ac:dyDescent="0.25">
      <c r="A38" s="34">
        <v>73.400000000000006</v>
      </c>
      <c r="B38" s="34">
        <v>0</v>
      </c>
      <c r="C38" s="34">
        <v>0</v>
      </c>
      <c r="D38" s="34">
        <v>0</v>
      </c>
      <c r="E38" s="34">
        <v>3.33</v>
      </c>
      <c r="F38" s="34">
        <v>3.33</v>
      </c>
      <c r="G38" s="34">
        <v>30.01</v>
      </c>
      <c r="H38" s="34">
        <v>20</v>
      </c>
      <c r="I38" s="34">
        <v>36.67</v>
      </c>
      <c r="J38" s="34">
        <v>73.349999999999994</v>
      </c>
      <c r="K38" s="34">
        <v>256.70999999999998</v>
      </c>
      <c r="L38" s="34">
        <v>563.44000000000005</v>
      </c>
      <c r="M38" s="34">
        <v>0</v>
      </c>
      <c r="N38" s="34">
        <v>1997.13</v>
      </c>
      <c r="P38" s="34">
        <v>100</v>
      </c>
      <c r="Q38" s="41">
        <f>J40/N40</f>
        <v>1.3008633291714617</v>
      </c>
      <c r="R38" s="41">
        <f>SUM(J39:J41)/SUM(N39:N41)</f>
        <v>5.6611384049563132</v>
      </c>
    </row>
    <row r="39" spans="1:18" x14ac:dyDescent="0.25">
      <c r="A39" s="34">
        <v>73.45</v>
      </c>
      <c r="B39" s="34">
        <v>0</v>
      </c>
      <c r="C39" s="34">
        <v>6.67</v>
      </c>
      <c r="D39" s="34">
        <v>26.67</v>
      </c>
      <c r="E39" s="34">
        <v>36.67</v>
      </c>
      <c r="F39" s="34">
        <v>130.02000000000001</v>
      </c>
      <c r="G39" s="34">
        <v>233.37</v>
      </c>
      <c r="H39" s="34">
        <v>320.06</v>
      </c>
      <c r="I39" s="34">
        <v>406.74</v>
      </c>
      <c r="J39" s="34">
        <v>496.76</v>
      </c>
      <c r="K39" s="34">
        <v>69426.61</v>
      </c>
      <c r="L39" s="34">
        <v>70684.7</v>
      </c>
      <c r="M39" s="34">
        <v>0</v>
      </c>
      <c r="N39" s="34">
        <v>2397.33</v>
      </c>
      <c r="P39" s="36">
        <v>500</v>
      </c>
      <c r="Q39" s="41">
        <f>K40/N40</f>
        <v>24.25435108127202</v>
      </c>
      <c r="R39" s="41">
        <f>SUM(K39:K41)/SUM(N39:N41)</f>
        <v>32.036510969537765</v>
      </c>
    </row>
    <row r="40" spans="1:18" x14ac:dyDescent="0.25">
      <c r="A40" s="34">
        <v>73.5</v>
      </c>
      <c r="B40" s="34">
        <v>0</v>
      </c>
      <c r="C40" s="34">
        <v>36.67</v>
      </c>
      <c r="D40" s="34">
        <v>176.7</v>
      </c>
      <c r="E40" s="34">
        <v>296.72000000000003</v>
      </c>
      <c r="F40" s="34">
        <v>656.81</v>
      </c>
      <c r="G40" s="34">
        <v>1260.32</v>
      </c>
      <c r="H40" s="34">
        <v>1873.88</v>
      </c>
      <c r="I40" s="34">
        <v>2264.09</v>
      </c>
      <c r="J40" s="34">
        <v>2927.71</v>
      </c>
      <c r="K40" s="34">
        <v>54586.6</v>
      </c>
      <c r="L40" s="34">
        <v>56381.37</v>
      </c>
      <c r="M40" s="34">
        <v>10</v>
      </c>
      <c r="N40" s="34">
        <v>2250.59</v>
      </c>
      <c r="P40" s="36">
        <v>1000</v>
      </c>
      <c r="Q40" s="41">
        <f>L40/N40</f>
        <v>25.051817523404974</v>
      </c>
      <c r="R40" s="41">
        <f>SUM(L39:L41)/SUM(N39:N41)</f>
        <v>42.073956495671567</v>
      </c>
    </row>
    <row r="41" spans="1:18" x14ac:dyDescent="0.25">
      <c r="A41" s="34">
        <v>73.55</v>
      </c>
      <c r="B41" s="34">
        <v>13.34</v>
      </c>
      <c r="C41" s="34">
        <v>446.76</v>
      </c>
      <c r="D41" s="34">
        <v>2130.5100000000002</v>
      </c>
      <c r="E41" s="34">
        <v>4294.8100000000004</v>
      </c>
      <c r="F41" s="34">
        <v>7860.45</v>
      </c>
      <c r="G41" s="34">
        <v>14817.63</v>
      </c>
      <c r="H41" s="34">
        <v>21836.15</v>
      </c>
      <c r="I41" s="34">
        <v>27921.85</v>
      </c>
      <c r="J41" s="34">
        <v>35949.71</v>
      </c>
      <c r="K41" s="34">
        <v>98806.17</v>
      </c>
      <c r="L41" s="34">
        <v>165565.45000000001</v>
      </c>
      <c r="M41" s="34">
        <v>160.03</v>
      </c>
      <c r="N41" s="34">
        <v>2307.25</v>
      </c>
    </row>
    <row r="42" spans="1:18" x14ac:dyDescent="0.25">
      <c r="A42" s="34">
        <v>73.599999999999994</v>
      </c>
      <c r="B42" s="34">
        <v>3.33</v>
      </c>
      <c r="C42" s="34">
        <v>1210.23</v>
      </c>
      <c r="D42" s="34">
        <v>6175.68</v>
      </c>
      <c r="E42" s="34">
        <v>13057.99</v>
      </c>
      <c r="F42" s="34">
        <v>25763.43</v>
      </c>
      <c r="G42" s="34">
        <v>49511.519999999997</v>
      </c>
      <c r="H42" s="34">
        <v>75141.78</v>
      </c>
      <c r="I42" s="34">
        <v>97315.02</v>
      </c>
      <c r="J42" s="34">
        <v>121629.25</v>
      </c>
      <c r="K42" s="34">
        <v>512035.22</v>
      </c>
      <c r="L42" s="34">
        <v>1066730.54</v>
      </c>
      <c r="M42" s="34">
        <v>623.45000000000005</v>
      </c>
      <c r="N42" s="34">
        <v>2644.06</v>
      </c>
    </row>
    <row r="43" spans="1:18" x14ac:dyDescent="0.25">
      <c r="A43" s="34">
        <v>73.650000000000006</v>
      </c>
      <c r="B43" s="34">
        <v>13.34</v>
      </c>
      <c r="C43" s="34">
        <v>1937.12</v>
      </c>
      <c r="D43" s="34">
        <v>8507.15</v>
      </c>
      <c r="E43" s="34">
        <v>17753.509999999998</v>
      </c>
      <c r="F43" s="34">
        <v>33580.32</v>
      </c>
      <c r="G43" s="34">
        <v>67620.89</v>
      </c>
      <c r="H43" s="34">
        <v>100811.82</v>
      </c>
      <c r="I43" s="34">
        <v>132889.75</v>
      </c>
      <c r="J43" s="34">
        <v>167236.09</v>
      </c>
      <c r="K43" s="34">
        <v>821053.95</v>
      </c>
      <c r="L43" s="34">
        <v>1646889.85</v>
      </c>
      <c r="M43" s="34">
        <v>996.88</v>
      </c>
      <c r="N43" s="34">
        <v>2907.48</v>
      </c>
    </row>
    <row r="44" spans="1:18" x14ac:dyDescent="0.25">
      <c r="A44" s="34">
        <v>73.7</v>
      </c>
      <c r="B44" s="34">
        <v>16.670000000000002</v>
      </c>
      <c r="C44" s="34">
        <v>2093.8200000000002</v>
      </c>
      <c r="D44" s="34">
        <v>10051.719999999999</v>
      </c>
      <c r="E44" s="34">
        <v>21609.040000000001</v>
      </c>
      <c r="F44" s="34">
        <v>41865.57</v>
      </c>
      <c r="G44" s="34">
        <v>83567.25</v>
      </c>
      <c r="H44" s="34">
        <v>122989.24</v>
      </c>
      <c r="I44" s="34">
        <v>162772.76999999999</v>
      </c>
      <c r="J44" s="34">
        <v>205574.84</v>
      </c>
      <c r="K44" s="34">
        <v>1029334.27</v>
      </c>
      <c r="L44" s="34">
        <v>2082007.64</v>
      </c>
      <c r="M44" s="34">
        <v>1273.5999999999999</v>
      </c>
      <c r="N44" s="34">
        <v>3034.21</v>
      </c>
    </row>
    <row r="45" spans="1:18" x14ac:dyDescent="0.25">
      <c r="A45" s="34">
        <v>73.75</v>
      </c>
      <c r="B45" s="34">
        <v>16.670000000000002</v>
      </c>
      <c r="C45" s="34">
        <v>2300.54</v>
      </c>
      <c r="D45" s="34">
        <v>12560.68</v>
      </c>
      <c r="E45" s="34">
        <v>25282.05</v>
      </c>
      <c r="F45" s="34">
        <v>50510.3</v>
      </c>
      <c r="G45" s="34">
        <v>97826.59</v>
      </c>
      <c r="H45" s="34">
        <v>146779.78</v>
      </c>
      <c r="I45" s="34">
        <v>192717.05</v>
      </c>
      <c r="J45" s="34">
        <v>244869.45</v>
      </c>
      <c r="K45" s="34">
        <v>1250473.23</v>
      </c>
      <c r="L45" s="34">
        <v>2494628.65</v>
      </c>
      <c r="M45" s="34">
        <v>1713.71</v>
      </c>
      <c r="N45" s="34">
        <v>3167.58</v>
      </c>
    </row>
    <row r="46" spans="1:18" x14ac:dyDescent="0.25">
      <c r="A46" s="34">
        <v>73.8</v>
      </c>
      <c r="B46" s="34">
        <v>46.67</v>
      </c>
      <c r="C46" s="34">
        <v>2627.36</v>
      </c>
      <c r="D46" s="34">
        <v>12580.77</v>
      </c>
      <c r="E46" s="34">
        <v>26070.38</v>
      </c>
      <c r="F46" s="34">
        <v>52928.84</v>
      </c>
      <c r="G46" s="34">
        <v>106696.7</v>
      </c>
      <c r="H46" s="34">
        <v>157253.34</v>
      </c>
      <c r="I46" s="34">
        <v>205531.83</v>
      </c>
      <c r="J46" s="34">
        <v>261128.17</v>
      </c>
      <c r="K46" s="34">
        <v>1369923.21</v>
      </c>
      <c r="L46" s="34">
        <v>2736475.76</v>
      </c>
      <c r="M46" s="34">
        <v>1710.39</v>
      </c>
      <c r="N46" s="34">
        <v>1813.76</v>
      </c>
    </row>
    <row r="47" spans="1:18" x14ac:dyDescent="0.25">
      <c r="A47" s="34">
        <v>73.849999999999994</v>
      </c>
      <c r="B47" s="34">
        <v>13.34</v>
      </c>
      <c r="C47" s="34">
        <v>2934.12</v>
      </c>
      <c r="D47" s="34">
        <v>13962.06</v>
      </c>
      <c r="E47" s="34">
        <v>27222.6</v>
      </c>
      <c r="F47" s="34">
        <v>54076.62</v>
      </c>
      <c r="G47" s="34">
        <v>109264.89</v>
      </c>
      <c r="H47" s="34">
        <v>163473.99</v>
      </c>
      <c r="I47" s="34">
        <v>213289.38</v>
      </c>
      <c r="J47" s="34">
        <v>267251.40999999997</v>
      </c>
      <c r="K47" s="34">
        <v>1415464.64</v>
      </c>
      <c r="L47" s="34">
        <v>2863582.88</v>
      </c>
      <c r="M47" s="34">
        <v>1847.09</v>
      </c>
      <c r="N47" s="34">
        <v>1747.06</v>
      </c>
    </row>
    <row r="48" spans="1:18" x14ac:dyDescent="0.25">
      <c r="A48" s="34">
        <v>73.900000000000006</v>
      </c>
      <c r="B48" s="34">
        <v>30</v>
      </c>
      <c r="C48" s="34">
        <v>2990.83</v>
      </c>
      <c r="D48" s="34">
        <v>14192.38</v>
      </c>
      <c r="E48" s="34">
        <v>28388.35</v>
      </c>
      <c r="F48" s="34">
        <v>56228.01</v>
      </c>
      <c r="G48" s="34">
        <v>112646.68</v>
      </c>
      <c r="H48" s="34">
        <v>167482.23000000001</v>
      </c>
      <c r="I48" s="34">
        <v>221532.26</v>
      </c>
      <c r="J48" s="34">
        <v>277695.49</v>
      </c>
      <c r="K48" s="34">
        <v>1479285.87</v>
      </c>
      <c r="L48" s="34">
        <v>2984588.56</v>
      </c>
      <c r="M48" s="34">
        <v>1933.82</v>
      </c>
      <c r="N48" s="34">
        <v>1813.77</v>
      </c>
    </row>
    <row r="49" spans="1:14" x14ac:dyDescent="0.25">
      <c r="A49" s="34">
        <v>73.95</v>
      </c>
      <c r="B49" s="34">
        <v>23.34</v>
      </c>
      <c r="C49" s="34">
        <v>2814.07</v>
      </c>
      <c r="D49" s="34">
        <v>14476.07</v>
      </c>
      <c r="E49" s="34">
        <v>28742.21</v>
      </c>
      <c r="F49" s="34">
        <v>57059.27</v>
      </c>
      <c r="G49" s="34">
        <v>113656.3</v>
      </c>
      <c r="H49" s="34">
        <v>170117.54</v>
      </c>
      <c r="I49" s="34">
        <v>224448.61</v>
      </c>
      <c r="J49" s="34">
        <v>283463.17</v>
      </c>
      <c r="K49" s="34">
        <v>1504140.01</v>
      </c>
      <c r="L49" s="34">
        <v>3009796.53</v>
      </c>
      <c r="M49" s="34">
        <v>1923.83</v>
      </c>
      <c r="N49" s="34">
        <v>1753.74</v>
      </c>
    </row>
    <row r="50" spans="1:14" x14ac:dyDescent="0.25">
      <c r="A50" s="34">
        <v>74</v>
      </c>
      <c r="B50" s="34">
        <v>30.01</v>
      </c>
      <c r="C50" s="34">
        <v>2517.29</v>
      </c>
      <c r="D50" s="34">
        <v>14349.28</v>
      </c>
      <c r="E50" s="34">
        <v>28832.65</v>
      </c>
      <c r="F50" s="34">
        <v>56653.24</v>
      </c>
      <c r="G50" s="34">
        <v>115023.9</v>
      </c>
      <c r="H50" s="34">
        <v>169755.1</v>
      </c>
      <c r="I50" s="34">
        <v>224421.05</v>
      </c>
      <c r="J50" s="34">
        <v>279889.51</v>
      </c>
      <c r="K50" s="34">
        <v>1500044.98</v>
      </c>
      <c r="L50" s="34">
        <v>3013541.06</v>
      </c>
      <c r="M50" s="34">
        <v>2017.18</v>
      </c>
      <c r="N50" s="34">
        <v>1767.07</v>
      </c>
    </row>
    <row r="54" spans="1:14" x14ac:dyDescent="0.25">
      <c r="C54" s="49"/>
      <c r="D54" s="49"/>
      <c r="E54" s="49"/>
      <c r="F54" s="49"/>
    </row>
    <row r="56" spans="1:14" x14ac:dyDescent="0.25">
      <c r="C56" s="41"/>
      <c r="D56" s="41"/>
      <c r="E56" s="41"/>
      <c r="F56" s="41"/>
    </row>
    <row r="57" spans="1:14" x14ac:dyDescent="0.25">
      <c r="C57" s="41"/>
      <c r="D57" s="41"/>
      <c r="E57" s="41"/>
      <c r="F57" s="41"/>
    </row>
    <row r="58" spans="1:14" x14ac:dyDescent="0.25">
      <c r="C58" s="41"/>
      <c r="D58" s="41"/>
      <c r="E58" s="41"/>
      <c r="F58" s="41"/>
    </row>
    <row r="59" spans="1:14" x14ac:dyDescent="0.25">
      <c r="C59" s="41"/>
      <c r="D59" s="41"/>
      <c r="E59" s="41"/>
      <c r="F59" s="41"/>
    </row>
    <row r="60" spans="1:14" x14ac:dyDescent="0.25">
      <c r="C60" s="41"/>
      <c r="D60" s="41"/>
      <c r="E60" s="41"/>
      <c r="F60" s="41"/>
    </row>
    <row r="61" spans="1:14" x14ac:dyDescent="0.25">
      <c r="C61" s="41"/>
      <c r="D61" s="41"/>
      <c r="E61" s="41"/>
      <c r="F61" s="41"/>
    </row>
    <row r="62" spans="1:14" x14ac:dyDescent="0.25">
      <c r="C62" s="41"/>
      <c r="D62" s="41"/>
      <c r="E62" s="41"/>
      <c r="F62" s="41"/>
    </row>
    <row r="63" spans="1:14" x14ac:dyDescent="0.25">
      <c r="C63" s="41"/>
      <c r="D63" s="41"/>
      <c r="E63" s="41"/>
      <c r="F63" s="41"/>
    </row>
    <row r="64" spans="1:14" x14ac:dyDescent="0.25">
      <c r="C64" s="41"/>
      <c r="D64" s="41"/>
      <c r="E64" s="41"/>
      <c r="F64" s="41"/>
    </row>
    <row r="65" spans="3:6" x14ac:dyDescent="0.25">
      <c r="C65" s="41"/>
      <c r="D65" s="41"/>
      <c r="E65" s="41"/>
      <c r="F65" s="41"/>
    </row>
  </sheetData>
  <mergeCells count="5">
    <mergeCell ref="Q4:R4"/>
    <mergeCell ref="S4:T4"/>
    <mergeCell ref="Q29:R29"/>
    <mergeCell ref="C54:D54"/>
    <mergeCell ref="E54:F5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Data Tracking</vt:lpstr>
      <vt:lpstr>Sheet2</vt:lpstr>
      <vt:lpstr>Narrow Peak</vt:lpstr>
      <vt:lpstr>Standard Resolution</vt:lpstr>
      <vt:lpstr>71.5</vt:lpstr>
      <vt:lpstr>72.5 </vt:lpstr>
      <vt:lpstr>67.5  </vt:lpstr>
      <vt:lpstr>68.5 </vt:lpstr>
      <vt:lpstr>73.5 </vt:lpstr>
      <vt:lpstr>74.5</vt:lpstr>
      <vt:lpstr>77.5</vt:lpstr>
      <vt:lpstr>78.5 </vt:lpstr>
      <vt:lpstr>Gd Plot</vt:lpstr>
      <vt:lpstr>Nd Plot </vt:lpstr>
      <vt:lpstr>Sm Plot </vt:lpstr>
      <vt:lpstr>Ba Plot  (2)</vt:lpstr>
      <vt:lpstr>.55 plots</vt:lpstr>
      <vt:lpstr>0.15 AMU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Creed, Patricia</cp:lastModifiedBy>
  <cp:lastPrinted>2018-05-14T15:05:56Z</cp:lastPrinted>
  <dcterms:created xsi:type="dcterms:W3CDTF">2016-07-20T13:48:07Z</dcterms:created>
  <dcterms:modified xsi:type="dcterms:W3CDTF">2018-05-16T19:13:04Z</dcterms:modified>
</cp:coreProperties>
</file>